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4bd067370da43e6/SMS/"/>
    </mc:Choice>
  </mc:AlternateContent>
  <bookViews>
    <workbookView xWindow="0" yWindow="0" windowWidth="21600" windowHeight="8910" firstSheet="2" activeTab="7"/>
  </bookViews>
  <sheets>
    <sheet name="HR 2016" sheetId="1" r:id="rId1"/>
    <sheet name="Allirahu 2016" sheetId="3" r:id="rId2"/>
    <sheet name="Roja16" sheetId="5" r:id="rId3"/>
    <sheet name="ABRUKA 2016" sheetId="6" r:id="rId4"/>
    <sheet name="RUHNU 2016" sheetId="7" r:id="rId5"/>
    <sheet name="LÜHIRADA" sheetId="8" r:id="rId6"/>
    <sheet name="KOLMAPÄEVAKUD" sheetId="9" r:id="rId7"/>
    <sheet name="KOKKU" sheetId="4" r:id="rId8"/>
    <sheet name="ToT LYS" sheetId="2" state="hidden" r:id="rId9"/>
  </sheets>
  <externalReferences>
    <externalReference r:id="rId10"/>
  </externalReferences>
  <definedNames>
    <definedName name="_xlnm.Print_Area" localSheetId="3">'ABRUKA 2016'!$A$1:$D$15</definedName>
    <definedName name="_xlnm.Print_Area" localSheetId="1">'Allirahu 2016'!$A$1:$D$13</definedName>
    <definedName name="_xlnm.Print_Area" localSheetId="0">'HR 2016'!$A$1:$E$12</definedName>
    <definedName name="_xlnm.Print_Area" localSheetId="2">Roja16!$A$4:$D$18</definedName>
    <definedName name="_xlnm.Print_Area" localSheetId="4">'RUHNU 2016'!$J$1:$M$14</definedName>
    <definedName name="_xlnm.Print_Area" localSheetId="8">'ToT LYS'!$A$1:$D$18</definedName>
  </definedNames>
  <calcPr calcId="162913"/>
</workbook>
</file>

<file path=xl/calcChain.xml><?xml version="1.0" encoding="utf-8"?>
<calcChain xmlns="http://schemas.openxmlformats.org/spreadsheetml/2006/main">
  <c r="S15" i="9" l="1"/>
  <c r="Q15" i="9"/>
  <c r="O15" i="9"/>
  <c r="M15" i="9"/>
  <c r="K15" i="9"/>
  <c r="I15" i="9"/>
  <c r="G15" i="9"/>
  <c r="E15" i="9"/>
  <c r="C15" i="9"/>
  <c r="S14" i="9"/>
  <c r="Q14" i="9"/>
  <c r="O14" i="9"/>
  <c r="M14" i="9"/>
  <c r="K14" i="9"/>
  <c r="I14" i="9"/>
  <c r="G14" i="9"/>
  <c r="E14" i="9"/>
  <c r="C14" i="9"/>
  <c r="S13" i="9"/>
  <c r="Q13" i="9"/>
  <c r="O13" i="9"/>
  <c r="M13" i="9"/>
  <c r="K13" i="9"/>
  <c r="I13" i="9"/>
  <c r="G13" i="9"/>
  <c r="E13" i="9"/>
  <c r="C13" i="9"/>
  <c r="T13" i="9" s="1"/>
  <c r="S12" i="9"/>
  <c r="Q12" i="9"/>
  <c r="O12" i="9"/>
  <c r="M12" i="9"/>
  <c r="K12" i="9"/>
  <c r="I12" i="9"/>
  <c r="G12" i="9"/>
  <c r="E12" i="9"/>
  <c r="C12" i="9"/>
  <c r="S11" i="9"/>
  <c r="Q11" i="9"/>
  <c r="O11" i="9"/>
  <c r="M11" i="9"/>
  <c r="K11" i="9"/>
  <c r="I11" i="9"/>
  <c r="G11" i="9"/>
  <c r="E11" i="9"/>
  <c r="C11" i="9"/>
  <c r="S10" i="9"/>
  <c r="Q10" i="9"/>
  <c r="O10" i="9"/>
  <c r="M10" i="9"/>
  <c r="K10" i="9"/>
  <c r="I10" i="9"/>
  <c r="G10" i="9"/>
  <c r="E10" i="9"/>
  <c r="C10" i="9"/>
  <c r="S9" i="9"/>
  <c r="Q9" i="9"/>
  <c r="O9" i="9"/>
  <c r="M9" i="9"/>
  <c r="K9" i="9"/>
  <c r="I9" i="9"/>
  <c r="G9" i="9"/>
  <c r="E9" i="9"/>
  <c r="C9" i="9"/>
  <c r="T9" i="9" s="1"/>
  <c r="S8" i="9"/>
  <c r="Q8" i="9"/>
  <c r="O8" i="9"/>
  <c r="M8" i="9"/>
  <c r="K8" i="9"/>
  <c r="I8" i="9"/>
  <c r="G8" i="9"/>
  <c r="E8" i="9"/>
  <c r="C8" i="9"/>
  <c r="S7" i="9"/>
  <c r="Q7" i="9"/>
  <c r="O7" i="9"/>
  <c r="M7" i="9"/>
  <c r="K7" i="9"/>
  <c r="I7" i="9"/>
  <c r="G7" i="9"/>
  <c r="E7" i="9"/>
  <c r="C7" i="9"/>
  <c r="S6" i="9"/>
  <c r="Q6" i="9"/>
  <c r="O6" i="9"/>
  <c r="M6" i="9"/>
  <c r="K6" i="9"/>
  <c r="I6" i="9"/>
  <c r="G6" i="9"/>
  <c r="E6" i="9"/>
  <c r="C6" i="9"/>
  <c r="S5" i="9"/>
  <c r="Q5" i="9"/>
  <c r="O5" i="9"/>
  <c r="M5" i="9"/>
  <c r="K5" i="9"/>
  <c r="I5" i="9"/>
  <c r="G5" i="9"/>
  <c r="E5" i="9"/>
  <c r="C5" i="9"/>
  <c r="T5" i="9" s="1"/>
  <c r="S4" i="9"/>
  <c r="Q4" i="9"/>
  <c r="O4" i="9"/>
  <c r="M4" i="9"/>
  <c r="K4" i="9"/>
  <c r="I4" i="9"/>
  <c r="G4" i="9"/>
  <c r="E4" i="9"/>
  <c r="C4" i="9"/>
  <c r="S3" i="9"/>
  <c r="Q3" i="9"/>
  <c r="O3" i="9"/>
  <c r="M3" i="9"/>
  <c r="K3" i="9"/>
  <c r="I3" i="9"/>
  <c r="G3" i="9"/>
  <c r="E3" i="9"/>
  <c r="C3" i="9"/>
  <c r="T10" i="9" l="1"/>
  <c r="T14" i="9"/>
  <c r="T4" i="9"/>
  <c r="T8" i="9"/>
  <c r="T12" i="9"/>
  <c r="T6" i="9"/>
  <c r="T3" i="9"/>
  <c r="T7" i="9"/>
  <c r="T11" i="9"/>
  <c r="T15" i="9"/>
  <c r="AF5" i="4"/>
  <c r="G13" i="8" l="1"/>
  <c r="G12" i="8"/>
  <c r="G11" i="8"/>
  <c r="G10" i="8"/>
  <c r="G9" i="8"/>
  <c r="G8" i="8"/>
  <c r="G7" i="8"/>
  <c r="G6" i="8"/>
  <c r="G5" i="8"/>
  <c r="G4" i="8"/>
  <c r="AF10" i="4" l="1"/>
  <c r="G31" i="8"/>
  <c r="G22" i="8"/>
  <c r="G21" i="8"/>
  <c r="G30" i="8"/>
  <c r="G29" i="8"/>
  <c r="G27" i="8"/>
  <c r="G28" i="8"/>
  <c r="G20" i="8"/>
  <c r="G19" i="8"/>
  <c r="G18" i="8"/>
  <c r="U4" i="4" l="1"/>
  <c r="E45" i="7"/>
  <c r="E46" i="7"/>
  <c r="E48" i="7"/>
  <c r="E44" i="7"/>
  <c r="E47" i="7"/>
  <c r="E49" i="7"/>
  <c r="E40" i="7"/>
  <c r="E39" i="7"/>
  <c r="E37" i="7"/>
  <c r="E38" i="7"/>
  <c r="E36" i="7"/>
  <c r="E35" i="7"/>
  <c r="E21" i="7"/>
  <c r="E25" i="7"/>
  <c r="E23" i="7"/>
  <c r="E26" i="7"/>
  <c r="E27" i="7"/>
  <c r="E24" i="7"/>
  <c r="E28" i="7"/>
  <c r="E30" i="7"/>
  <c r="E29" i="7"/>
  <c r="E31" i="7"/>
  <c r="E22" i="7"/>
  <c r="AF11" i="4" l="1"/>
  <c r="U6" i="4"/>
  <c r="E40" i="5" l="1"/>
  <c r="Q38" i="5" l="1"/>
  <c r="E47" i="5"/>
  <c r="U5" i="4" l="1"/>
  <c r="U7" i="4"/>
  <c r="U8" i="4"/>
  <c r="AF3" i="4"/>
  <c r="AF6" i="4"/>
  <c r="AF8" i="4"/>
  <c r="AF7" i="4"/>
  <c r="AF9" i="4"/>
  <c r="AF12" i="4"/>
  <c r="AF13" i="4"/>
  <c r="AF4" i="4"/>
  <c r="U3" i="4"/>
  <c r="Q42" i="5" l="1"/>
  <c r="Q41" i="5"/>
  <c r="Q40" i="5"/>
  <c r="Q39" i="5"/>
  <c r="Q37" i="5"/>
  <c r="K42" i="5"/>
  <c r="K41" i="5"/>
  <c r="K39" i="5"/>
  <c r="K40" i="5"/>
  <c r="K38" i="5"/>
  <c r="K37" i="5"/>
  <c r="E45" i="5"/>
  <c r="E41" i="5"/>
  <c r="E37" i="5"/>
  <c r="E42" i="5"/>
  <c r="E39" i="5"/>
  <c r="E38" i="5"/>
  <c r="E43" i="5"/>
  <c r="E46" i="5"/>
  <c r="E44" i="5"/>
  <c r="E48" i="5"/>
  <c r="H22" i="3" l="1"/>
  <c r="H21" i="3"/>
  <c r="H20" i="3"/>
  <c r="H19" i="3"/>
  <c r="H18" i="3"/>
  <c r="H16" i="3"/>
  <c r="H15" i="3"/>
  <c r="H31" i="2"/>
  <c r="H30" i="2"/>
  <c r="H29" i="2"/>
  <c r="H28" i="2"/>
  <c r="H27" i="2"/>
  <c r="H26" i="2"/>
  <c r="H25" i="2"/>
  <c r="H24" i="2"/>
  <c r="H23" i="2"/>
  <c r="H22" i="2"/>
  <c r="H21" i="2"/>
  <c r="H20" i="2"/>
  <c r="F19" i="2"/>
  <c r="G19" i="2" s="1"/>
  <c r="E19" i="2"/>
  <c r="F18" i="2"/>
  <c r="G18" i="2" s="1"/>
  <c r="E18" i="2"/>
  <c r="F17" i="2"/>
  <c r="G17" i="2" s="1"/>
  <c r="E17" i="2"/>
  <c r="F16" i="2"/>
  <c r="G16" i="2" s="1"/>
  <c r="E16" i="2"/>
  <c r="F15" i="2"/>
  <c r="G15" i="2" s="1"/>
  <c r="E15" i="2"/>
  <c r="F14" i="2"/>
  <c r="G14" i="2" s="1"/>
  <c r="E14" i="2"/>
  <c r="F13" i="2"/>
  <c r="G13" i="2" s="1"/>
  <c r="E13" i="2"/>
  <c r="F12" i="2"/>
  <c r="G12" i="2" s="1"/>
  <c r="E12" i="2"/>
  <c r="F11" i="2"/>
  <c r="G11" i="2" s="1"/>
  <c r="E11" i="2"/>
  <c r="F10" i="2"/>
  <c r="G10" i="2" s="1"/>
  <c r="E10" i="2"/>
  <c r="F9" i="2"/>
  <c r="G9" i="2" s="1"/>
  <c r="E9" i="2"/>
  <c r="F8" i="2"/>
  <c r="G8" i="2" s="1"/>
  <c r="E8" i="2"/>
  <c r="F7" i="2"/>
  <c r="G7" i="2" s="1"/>
  <c r="E7" i="2"/>
  <c r="F6" i="2"/>
  <c r="G6" i="2" s="1"/>
  <c r="H6" i="2" s="1"/>
  <c r="E6" i="2"/>
  <c r="H7" i="2" l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</calcChain>
</file>

<file path=xl/sharedStrings.xml><?xml version="1.0" encoding="utf-8"?>
<sst xmlns="http://schemas.openxmlformats.org/spreadsheetml/2006/main" count="439" uniqueCount="75">
  <si>
    <t>DISTANTS:</t>
  </si>
  <si>
    <t>ESIMESE JAHI START:</t>
  </si>
  <si>
    <t>JAHT</t>
  </si>
  <si>
    <t>LYS</t>
  </si>
  <si>
    <t>STARDIAEG</t>
  </si>
  <si>
    <t>AEG STARDIST</t>
  </si>
  <si>
    <t>FINIŠ</t>
  </si>
  <si>
    <t>Merilen</t>
  </si>
  <si>
    <t>Sinilind</t>
  </si>
  <si>
    <t>LOTE</t>
  </si>
  <si>
    <t>MARIS</t>
  </si>
  <si>
    <t>MERCURIUS</t>
  </si>
  <si>
    <t>KADRI</t>
  </si>
  <si>
    <t>BlueBird</t>
  </si>
  <si>
    <t>ELLI</t>
  </si>
  <si>
    <t>CASSANDRA</t>
  </si>
  <si>
    <t>KATARINA JEE</t>
  </si>
  <si>
    <t>HEITI REBASE MÄLESTUSREGATT 2016 TULEMUSED</t>
  </si>
  <si>
    <t>KOLMAPÄEVAK REGISTREERIMINE</t>
  </si>
  <si>
    <t>KUUPÄEV</t>
  </si>
  <si>
    <t>KOHT</t>
  </si>
  <si>
    <t>Finiš</t>
  </si>
  <si>
    <t>Sõidu aeg</t>
  </si>
  <si>
    <t>ET</t>
  </si>
  <si>
    <t>CT</t>
  </si>
  <si>
    <t>PUNKTE</t>
  </si>
  <si>
    <t>CENTAUR</t>
  </si>
  <si>
    <t>ENE</t>
  </si>
  <si>
    <t>LILIANN</t>
  </si>
  <si>
    <t>EMERALD</t>
  </si>
  <si>
    <t>SMS ALLIRAHU REGATT</t>
  </si>
  <si>
    <t>SMS KARIAKAARVESTUS LYS1</t>
  </si>
  <si>
    <t>SMS KARIAKAARVESTUS LYS2</t>
  </si>
  <si>
    <t>SMS KARIKAARVESTUS LYS1</t>
  </si>
  <si>
    <t>SMS KARIKAARVESTUS LYS2</t>
  </si>
  <si>
    <t>H. Rebase mälestusregatt</t>
  </si>
  <si>
    <t>Allirahu regatt</t>
  </si>
  <si>
    <t>Saare Maakonna MV</t>
  </si>
  <si>
    <t>Abruka regatt</t>
  </si>
  <si>
    <t>Ruhnu regatt</t>
  </si>
  <si>
    <t>Lühirada</t>
  </si>
  <si>
    <t>Kolmapäevakud</t>
  </si>
  <si>
    <t>KOKKU</t>
  </si>
  <si>
    <t>VILLU</t>
  </si>
  <si>
    <t>PINTA</t>
  </si>
  <si>
    <t>Roja - Roomassaare</t>
  </si>
  <si>
    <t>Saaremaa meistrivõistlused avamerepurjetamises 2016</t>
  </si>
  <si>
    <t>I etapp</t>
  </si>
  <si>
    <t>II etapp</t>
  </si>
  <si>
    <t>KOKKU SMS Karikaarvestus LYS I</t>
  </si>
  <si>
    <t>KOKKU SMS Karikaarvestus LYS II</t>
  </si>
  <si>
    <t>Roomassaare -ROJA 16.06.2016</t>
  </si>
  <si>
    <t>ABRUKA REGATT 2016</t>
  </si>
  <si>
    <t>RUHNU REGATT 2016</t>
  </si>
  <si>
    <t>Roomassaare - Ruhnu</t>
  </si>
  <si>
    <t>FRIDA</t>
  </si>
  <si>
    <t>BLUEBIRD</t>
  </si>
  <si>
    <t>RET</t>
  </si>
  <si>
    <t>DSQ</t>
  </si>
  <si>
    <t>Ruhnu - Roomassaare</t>
  </si>
  <si>
    <t>DNS</t>
  </si>
  <si>
    <t>DNF</t>
  </si>
  <si>
    <t>1. sõit</t>
  </si>
  <si>
    <t>2. sõit</t>
  </si>
  <si>
    <t>I SÕIT</t>
  </si>
  <si>
    <t>II SÕIT</t>
  </si>
  <si>
    <t>III SÕIT</t>
  </si>
  <si>
    <t>IV SÕIT</t>
  </si>
  <si>
    <t>CASTOR</t>
  </si>
  <si>
    <t>LÜHIRADA-KURESSAARE LINNA MEISTRIVÕISTLUSED AVAMEREPURJETAMISES</t>
  </si>
  <si>
    <t>Koht</t>
  </si>
  <si>
    <t>Punkte</t>
  </si>
  <si>
    <t>MERILEN</t>
  </si>
  <si>
    <t>Elli</t>
  </si>
  <si>
    <t>KATARIINA JEE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</si>
</sst>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[$-F400]h:mm:ss\ AM/PM"/>
    <numFmt numFmtId="165" formatCode="0.0&quot; nm&quot;"/>
    <numFmt numFmtId="166" formatCode="d/mm/yyyy&quot; kell&quot;\ h:mm:ss"/>
    <numFmt numFmtId="167" formatCode="0.000"/>
    <numFmt numFmtId="168" formatCode="hh:mm:ss;@"/>
    <numFmt numFmtId="169" formatCode="0.0000"/>
    <numFmt numFmtId="170" formatCode="0.0"/>
    <numFmt numFmtId="171" formatCode="0.00000000000"/>
    <numFmt numFmtId="172" formatCode="\ h:mm:ss"/>
    <numFmt numFmtId="173" formatCode="_-* #,##0.00\ [$€-1]_-;\-* #,##0.00\ [$€-1]_-;_-* &quot;-&quot;??\ [$€-1]_-"/>
    <numFmt numFmtId="174" formatCode="_-* #,##0.00\ [$€-1]_-;\-* #,##0.00\ [$€-1]_-;_-* &quot;-&quot;??\ [$€-1]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8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8"/>
      <color indexed="8"/>
      <name val="Calibri"/>
      <family val="2"/>
      <charset val="186"/>
    </font>
    <font>
      <sz val="18"/>
      <color indexed="8"/>
      <name val="Calibri"/>
      <family val="2"/>
    </font>
    <font>
      <sz val="18"/>
      <name val="Calibri"/>
      <family val="2"/>
    </font>
    <font>
      <sz val="11"/>
      <color indexed="8"/>
      <name val="Calibri"/>
      <family val="2"/>
      <charset val="186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</font>
    <font>
      <b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31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6" fillId="0" borderId="0"/>
    <xf numFmtId="173" fontId="11" fillId="0" borderId="0" applyFont="0" applyFill="0" applyBorder="0" applyAlignment="0" applyProtection="0"/>
    <xf numFmtId="0" fontId="15" fillId="0" borderId="0"/>
    <xf numFmtId="0" fontId="1" fillId="0" borderId="0"/>
    <xf numFmtId="0" fontId="17" fillId="0" borderId="0"/>
    <xf numFmtId="0" fontId="11" fillId="0" borderId="0"/>
  </cellStyleXfs>
  <cellXfs count="210">
    <xf numFmtId="0" fontId="0" fillId="0" borderId="0" xfId="0"/>
    <xf numFmtId="164" fontId="0" fillId="0" borderId="0" xfId="0" applyNumberFormat="1" applyFont="1"/>
    <xf numFmtId="0" fontId="0" fillId="2" borderId="1" xfId="0" applyFont="1" applyFill="1" applyBorder="1" applyAlignment="1" applyProtection="1">
      <alignment horizontal="center"/>
    </xf>
    <xf numFmtId="165" fontId="2" fillId="0" borderId="1" xfId="0" applyNumberFormat="1" applyFont="1" applyBorder="1" applyProtection="1">
      <protection locked="0"/>
    </xf>
    <xf numFmtId="2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2" borderId="1" xfId="0" applyFont="1" applyFill="1" applyBorder="1" applyProtection="1"/>
    <xf numFmtId="2" fontId="0" fillId="2" borderId="1" xfId="0" applyNumberFormat="1" applyFont="1" applyFill="1" applyBorder="1" applyProtection="1"/>
    <xf numFmtId="0" fontId="3" fillId="0" borderId="1" xfId="0" applyFont="1" applyBorder="1" applyProtection="1">
      <protection locked="0"/>
    </xf>
    <xf numFmtId="167" fontId="3" fillId="0" borderId="1" xfId="0" applyNumberFormat="1" applyFont="1" applyFill="1" applyBorder="1" applyProtection="1">
      <protection locked="0"/>
    </xf>
    <xf numFmtId="164" fontId="3" fillId="0" borderId="1" xfId="0" applyNumberFormat="1" applyFont="1" applyBorder="1" applyProtection="1"/>
    <xf numFmtId="168" fontId="3" fillId="0" borderId="1" xfId="0" applyNumberFormat="1" applyFont="1" applyBorder="1" applyProtection="1"/>
    <xf numFmtId="164" fontId="4" fillId="0" borderId="0" xfId="0" applyNumberFormat="1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Protection="1">
      <protection locked="0"/>
    </xf>
    <xf numFmtId="0" fontId="0" fillId="0" borderId="1" xfId="0" applyFont="1" applyBorder="1" applyProtection="1">
      <protection locked="0"/>
    </xf>
    <xf numFmtId="167" fontId="0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168" fontId="0" fillId="0" borderId="1" xfId="0" applyNumberFormat="1" applyFont="1" applyBorder="1" applyProtection="1"/>
    <xf numFmtId="164" fontId="3" fillId="0" borderId="1" xfId="0" applyNumberFormat="1" applyFont="1" applyBorder="1"/>
    <xf numFmtId="167" fontId="4" fillId="0" borderId="1" xfId="0" applyNumberFormat="1" applyFont="1" applyBorder="1" applyProtection="1">
      <protection locked="0"/>
    </xf>
    <xf numFmtId="168" fontId="4" fillId="0" borderId="1" xfId="0" applyNumberFormat="1" applyFont="1" applyBorder="1" applyProtection="1"/>
    <xf numFmtId="167" fontId="3" fillId="0" borderId="1" xfId="0" applyNumberFormat="1" applyFont="1" applyBorder="1" applyProtection="1">
      <protection locked="0"/>
    </xf>
    <xf numFmtId="167" fontId="4" fillId="0" borderId="1" xfId="0" applyNumberFormat="1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167" fontId="7" fillId="0" borderId="1" xfId="0" applyNumberFormat="1" applyFont="1" applyBorder="1" applyProtection="1">
      <protection locked="0"/>
    </xf>
    <xf numFmtId="168" fontId="7" fillId="0" borderId="1" xfId="0" applyNumberFormat="1" applyFont="1" applyBorder="1" applyProtection="1"/>
    <xf numFmtId="2" fontId="0" fillId="0" borderId="0" xfId="0" applyNumberFormat="1"/>
    <xf numFmtId="164" fontId="0" fillId="0" borderId="0" xfId="0" applyNumberFormat="1"/>
    <xf numFmtId="0" fontId="8" fillId="0" borderId="0" xfId="1" applyFont="1" applyAlignment="1"/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14" fontId="9" fillId="0" borderId="1" xfId="0" applyNumberFormat="1" applyFont="1" applyBorder="1"/>
    <xf numFmtId="169" fontId="0" fillId="0" borderId="0" xfId="0" applyNumberFormat="1"/>
    <xf numFmtId="170" fontId="4" fillId="0" borderId="0" xfId="0" applyNumberFormat="1" applyFont="1"/>
    <xf numFmtId="170" fontId="0" fillId="0" borderId="0" xfId="0" applyNumberFormat="1"/>
    <xf numFmtId="0" fontId="0" fillId="2" borderId="1" xfId="0" applyFill="1" applyBorder="1" applyAlignment="1">
      <alignment horizontal="center" wrapText="1"/>
    </xf>
    <xf numFmtId="166" fontId="9" fillId="0" borderId="1" xfId="0" applyNumberFormat="1" applyFont="1" applyBorder="1" applyAlignment="1">
      <alignment vertical="distributed"/>
    </xf>
    <xf numFmtId="171" fontId="0" fillId="0" borderId="0" xfId="0" applyNumberFormat="1"/>
    <xf numFmtId="0" fontId="0" fillId="2" borderId="1" xfId="0" applyFill="1" applyBorder="1"/>
    <xf numFmtId="169" fontId="0" fillId="2" borderId="1" xfId="0" applyNumberFormat="1" applyFill="1" applyBorder="1"/>
    <xf numFmtId="170" fontId="4" fillId="2" borderId="1" xfId="0" applyNumberFormat="1" applyFont="1" applyFill="1" applyBorder="1"/>
    <xf numFmtId="21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justify"/>
    </xf>
    <xf numFmtId="0" fontId="0" fillId="0" borderId="1" xfId="0" applyBorder="1"/>
    <xf numFmtId="168" fontId="4" fillId="0" borderId="1" xfId="0" applyNumberFormat="1" applyFont="1" applyBorder="1" applyAlignment="1">
      <alignment vertical="distributed"/>
    </xf>
    <xf numFmtId="1" fontId="0" fillId="0" borderId="1" xfId="0" applyNumberFormat="1" applyBorder="1"/>
    <xf numFmtId="2" fontId="5" fillId="0" borderId="0" xfId="0" applyNumberFormat="1" applyFont="1"/>
    <xf numFmtId="21" fontId="6" fillId="0" borderId="1" xfId="0" applyNumberFormat="1" applyFont="1" applyBorder="1" applyAlignment="1">
      <alignment vertical="distributed"/>
    </xf>
    <xf numFmtId="0" fontId="4" fillId="0" borderId="1" xfId="0" applyFont="1" applyBorder="1"/>
    <xf numFmtId="21" fontId="4" fillId="0" borderId="1" xfId="0" applyNumberFormat="1" applyFont="1" applyBorder="1" applyAlignment="1">
      <alignment vertical="distributed"/>
    </xf>
    <xf numFmtId="170" fontId="4" fillId="0" borderId="1" xfId="0" applyNumberFormat="1" applyFont="1" applyBorder="1"/>
    <xf numFmtId="21" fontId="0" fillId="0" borderId="0" xfId="0" applyNumberFormat="1"/>
    <xf numFmtId="2" fontId="4" fillId="0" borderId="0" xfId="0" applyNumberFormat="1" applyFont="1"/>
    <xf numFmtId="1" fontId="4" fillId="0" borderId="1" xfId="0" applyNumberFormat="1" applyFont="1" applyBorder="1"/>
    <xf numFmtId="0" fontId="4" fillId="0" borderId="1" xfId="1" applyFont="1" applyBorder="1" applyProtection="1">
      <protection locked="0"/>
    </xf>
    <xf numFmtId="167" fontId="4" fillId="0" borderId="1" xfId="1" applyNumberFormat="1" applyFont="1" applyFill="1" applyBorder="1" applyProtection="1">
      <protection locked="0"/>
    </xf>
    <xf numFmtId="168" fontId="4" fillId="0" borderId="1" xfId="1" applyNumberFormat="1" applyFont="1" applyBorder="1" applyAlignment="1">
      <alignment vertical="distributed"/>
    </xf>
    <xf numFmtId="169" fontId="0" fillId="0" borderId="1" xfId="0" applyNumberFormat="1" applyBorder="1"/>
    <xf numFmtId="166" fontId="4" fillId="0" borderId="1" xfId="0" applyNumberFormat="1" applyFont="1" applyBorder="1" applyAlignment="1">
      <alignment vertical="distributed"/>
    </xf>
    <xf numFmtId="0" fontId="7" fillId="0" borderId="1" xfId="0" applyFont="1" applyBorder="1"/>
    <xf numFmtId="172" fontId="4" fillId="0" borderId="1" xfId="0" applyNumberFormat="1" applyFont="1" applyBorder="1" applyAlignment="1">
      <alignment vertical="distributed"/>
    </xf>
    <xf numFmtId="170" fontId="7" fillId="0" borderId="1" xfId="0" applyNumberFormat="1" applyFont="1" applyBorder="1"/>
    <xf numFmtId="1" fontId="7" fillId="0" borderId="1" xfId="0" applyNumberFormat="1" applyFont="1" applyBorder="1"/>
    <xf numFmtId="169" fontId="7" fillId="0" borderId="1" xfId="0" applyNumberFormat="1" applyFont="1" applyBorder="1"/>
    <xf numFmtId="0" fontId="0" fillId="2" borderId="2" xfId="0" applyFill="1" applyBorder="1" applyAlignment="1">
      <alignment horizontal="center" wrapText="1"/>
    </xf>
    <xf numFmtId="166" fontId="9" fillId="0" borderId="2" xfId="0" applyNumberFormat="1" applyFont="1" applyBorder="1" applyAlignment="1">
      <alignment vertical="distributed"/>
    </xf>
    <xf numFmtId="0" fontId="0" fillId="2" borderId="4" xfId="0" applyFill="1" applyBorder="1"/>
    <xf numFmtId="0" fontId="0" fillId="2" borderId="5" xfId="0" applyFill="1" applyBorder="1"/>
    <xf numFmtId="169" fontId="0" fillId="2" borderId="5" xfId="0" applyNumberFormat="1" applyFill="1" applyBorder="1"/>
    <xf numFmtId="170" fontId="4" fillId="2" borderId="5" xfId="0" applyNumberFormat="1" applyFont="1" applyFill="1" applyBorder="1"/>
    <xf numFmtId="21" fontId="0" fillId="2" borderId="5" xfId="0" applyNumberFormat="1" applyFill="1" applyBorder="1"/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vertical="justify"/>
    </xf>
    <xf numFmtId="0" fontId="7" fillId="0" borderId="7" xfId="0" applyFont="1" applyBorder="1"/>
    <xf numFmtId="1" fontId="7" fillId="0" borderId="8" xfId="0" applyNumberFormat="1" applyFont="1" applyBorder="1"/>
    <xf numFmtId="0" fontId="4" fillId="0" borderId="7" xfId="0" applyFont="1" applyBorder="1"/>
    <xf numFmtId="1" fontId="4" fillId="0" borderId="8" xfId="0" applyNumberFormat="1" applyFont="1" applyBorder="1"/>
    <xf numFmtId="0" fontId="7" fillId="0" borderId="9" xfId="0" applyFont="1" applyBorder="1"/>
    <xf numFmtId="0" fontId="4" fillId="0" borderId="10" xfId="0" applyFont="1" applyBorder="1" applyProtection="1">
      <protection locked="0"/>
    </xf>
    <xf numFmtId="167" fontId="4" fillId="0" borderId="10" xfId="0" applyNumberFormat="1" applyFont="1" applyFill="1" applyBorder="1" applyProtection="1">
      <protection locked="0"/>
    </xf>
    <xf numFmtId="168" fontId="4" fillId="0" borderId="10" xfId="0" applyNumberFormat="1" applyFont="1" applyBorder="1" applyAlignment="1">
      <alignment vertical="distributed"/>
    </xf>
    <xf numFmtId="21" fontId="4" fillId="0" borderId="10" xfId="0" applyNumberFormat="1" applyFont="1" applyBorder="1" applyAlignment="1">
      <alignment vertical="distributed"/>
    </xf>
    <xf numFmtId="170" fontId="7" fillId="0" borderId="10" xfId="0" applyNumberFormat="1" applyFont="1" applyBorder="1"/>
    <xf numFmtId="0" fontId="7" fillId="0" borderId="10" xfId="0" applyFont="1" applyBorder="1"/>
    <xf numFmtId="1" fontId="7" fillId="0" borderId="11" xfId="0" applyNumberFormat="1" applyFont="1" applyBorder="1"/>
    <xf numFmtId="0" fontId="7" fillId="0" borderId="0" xfId="0" applyFont="1" applyBorder="1"/>
    <xf numFmtId="169" fontId="7" fillId="0" borderId="0" xfId="0" applyNumberFormat="1" applyFont="1" applyBorder="1"/>
    <xf numFmtId="166" fontId="4" fillId="0" borderId="0" xfId="0" applyNumberFormat="1" applyFont="1" applyBorder="1" applyAlignment="1">
      <alignment vertical="distributed"/>
    </xf>
    <xf numFmtId="21" fontId="4" fillId="0" borderId="0" xfId="0" applyNumberFormat="1" applyFont="1" applyBorder="1" applyAlignment="1">
      <alignment vertical="distributed"/>
    </xf>
    <xf numFmtId="1" fontId="7" fillId="0" borderId="0" xfId="0" applyNumberFormat="1" applyFont="1" applyBorder="1"/>
    <xf numFmtId="0" fontId="0" fillId="0" borderId="0" xfId="0" applyBorder="1"/>
    <xf numFmtId="169" fontId="0" fillId="0" borderId="0" xfId="0" applyNumberFormat="1" applyBorder="1"/>
    <xf numFmtId="21" fontId="6" fillId="0" borderId="0" xfId="0" applyNumberFormat="1" applyFont="1" applyBorder="1" applyAlignment="1">
      <alignment vertical="distributed"/>
    </xf>
    <xf numFmtId="1" fontId="0" fillId="0" borderId="0" xfId="0" applyNumberFormat="1" applyBorder="1"/>
    <xf numFmtId="170" fontId="4" fillId="0" borderId="0" xfId="0" applyNumberFormat="1" applyFont="1" applyBorder="1"/>
    <xf numFmtId="170" fontId="0" fillId="0" borderId="0" xfId="0" applyNumberFormat="1" applyBorder="1"/>
    <xf numFmtId="167" fontId="4" fillId="0" borderId="10" xfId="0" applyNumberFormat="1" applyFont="1" applyBorder="1" applyProtection="1">
      <protection locked="0"/>
    </xf>
    <xf numFmtId="0" fontId="0" fillId="2" borderId="2" xfId="0" applyFont="1" applyFill="1" applyBorder="1" applyAlignment="1" applyProtection="1">
      <alignment horizontal="center" wrapText="1"/>
    </xf>
    <xf numFmtId="166" fontId="2" fillId="0" borderId="2" xfId="0" applyNumberFormat="1" applyFont="1" applyBorder="1" applyAlignment="1" applyProtection="1">
      <alignment vertical="distributed"/>
      <protection locked="0"/>
    </xf>
    <xf numFmtId="0" fontId="0" fillId="2" borderId="4" xfId="0" applyFont="1" applyFill="1" applyBorder="1" applyProtection="1"/>
    <xf numFmtId="0" fontId="0" fillId="2" borderId="5" xfId="0" applyFont="1" applyFill="1" applyBorder="1" applyProtection="1"/>
    <xf numFmtId="2" fontId="0" fillId="2" borderId="5" xfId="0" applyNumberFormat="1" applyFont="1" applyFill="1" applyBorder="1" applyProtection="1"/>
    <xf numFmtId="0" fontId="0" fillId="2" borderId="5" xfId="0" applyFont="1" applyFill="1" applyBorder="1" applyAlignment="1" applyProtection="1">
      <alignment vertical="justify"/>
    </xf>
    <xf numFmtId="0" fontId="0" fillId="2" borderId="6" xfId="0" applyFont="1" applyFill="1" applyBorder="1" applyAlignment="1" applyProtection="1">
      <alignment vertical="justify"/>
    </xf>
    <xf numFmtId="0" fontId="3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167" fontId="3" fillId="0" borderId="10" xfId="0" applyNumberFormat="1" applyFont="1" applyFill="1" applyBorder="1" applyProtection="1">
      <protection locked="0"/>
    </xf>
    <xf numFmtId="164" fontId="3" fillId="0" borderId="10" xfId="0" applyNumberFormat="1" applyFont="1" applyBorder="1" applyProtection="1"/>
    <xf numFmtId="168" fontId="3" fillId="0" borderId="10" xfId="0" applyNumberFormat="1" applyFont="1" applyBorder="1" applyProtection="1"/>
    <xf numFmtId="0" fontId="0" fillId="2" borderId="7" xfId="0" applyFont="1" applyFill="1" applyBorder="1" applyProtection="1"/>
    <xf numFmtId="0" fontId="0" fillId="2" borderId="8" xfId="0" applyFont="1" applyFill="1" applyBorder="1" applyAlignment="1" applyProtection="1">
      <alignment vertical="justify"/>
    </xf>
    <xf numFmtId="0" fontId="7" fillId="0" borderId="10" xfId="0" applyFont="1" applyBorder="1" applyProtection="1">
      <protection locked="0"/>
    </xf>
    <xf numFmtId="167" fontId="7" fillId="0" borderId="10" xfId="0" applyNumberFormat="1" applyFont="1" applyBorder="1" applyProtection="1">
      <protection locked="0"/>
    </xf>
    <xf numFmtId="0" fontId="14" fillId="0" borderId="0" xfId="0" applyFont="1" applyAlignment="1">
      <alignment textRotation="90"/>
    </xf>
    <xf numFmtId="0" fontId="0" fillId="0" borderId="3" xfId="0" applyBorder="1"/>
    <xf numFmtId="0" fontId="14" fillId="0" borderId="15" xfId="0" applyFont="1" applyBorder="1" applyAlignment="1">
      <alignment horizontal="center" textRotation="90"/>
    </xf>
    <xf numFmtId="0" fontId="14" fillId="0" borderId="16" xfId="0" applyFont="1" applyBorder="1" applyAlignment="1">
      <alignment horizontal="center" textRotation="90"/>
    </xf>
    <xf numFmtId="0" fontId="14" fillId="0" borderId="17" xfId="0" applyFont="1" applyBorder="1" applyAlignment="1">
      <alignment horizontal="center" textRotation="90"/>
    </xf>
    <xf numFmtId="0" fontId="0" fillId="0" borderId="18" xfId="0" applyBorder="1"/>
    <xf numFmtId="0" fontId="0" fillId="0" borderId="19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170" fontId="0" fillId="0" borderId="1" xfId="0" applyNumberFormat="1" applyBorder="1"/>
    <xf numFmtId="167" fontId="0" fillId="0" borderId="1" xfId="0" applyNumberFormat="1" applyBorder="1"/>
    <xf numFmtId="164" fontId="0" fillId="0" borderId="0" xfId="0" applyNumberFormat="1"/>
    <xf numFmtId="164" fontId="4" fillId="0" borderId="0" xfId="0" applyNumberFormat="1" applyFont="1"/>
    <xf numFmtId="0" fontId="0" fillId="0" borderId="20" xfId="0" applyBorder="1"/>
    <xf numFmtId="0" fontId="4" fillId="0" borderId="2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0" xfId="0" applyFont="1" applyBorder="1"/>
    <xf numFmtId="0" fontId="9" fillId="0" borderId="1" xfId="0" applyFont="1" applyBorder="1" applyAlignment="1"/>
    <xf numFmtId="0" fontId="0" fillId="0" borderId="2" xfId="0" applyBorder="1"/>
    <xf numFmtId="167" fontId="4" fillId="0" borderId="0" xfId="0" applyNumberFormat="1" applyFont="1" applyFill="1" applyBorder="1" applyProtection="1">
      <protection locked="0"/>
    </xf>
    <xf numFmtId="168" fontId="4" fillId="0" borderId="0" xfId="0" applyNumberFormat="1" applyFont="1" applyBorder="1" applyAlignment="1">
      <alignment vertical="distributed"/>
    </xf>
    <xf numFmtId="0" fontId="0" fillId="0" borderId="23" xfId="0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0" fillId="0" borderId="0" xfId="0" applyNumberFormat="1"/>
    <xf numFmtId="164" fontId="4" fillId="0" borderId="0" xfId="0" applyNumberFormat="1" applyFont="1"/>
    <xf numFmtId="1" fontId="5" fillId="0" borderId="1" xfId="0" applyNumberFormat="1" applyFont="1" applyBorder="1"/>
    <xf numFmtId="0" fontId="7" fillId="0" borderId="24" xfId="0" applyFont="1" applyBorder="1"/>
    <xf numFmtId="1" fontId="7" fillId="0" borderId="25" xfId="0" applyNumberFormat="1" applyFont="1" applyBorder="1"/>
    <xf numFmtId="164" fontId="0" fillId="0" borderId="0" xfId="0" applyNumberFormat="1"/>
    <xf numFmtId="164" fontId="4" fillId="0" borderId="0" xfId="0" applyNumberFormat="1" applyFont="1"/>
    <xf numFmtId="167" fontId="7" fillId="0" borderId="1" xfId="0" applyNumberFormat="1" applyFont="1" applyBorder="1"/>
    <xf numFmtId="0" fontId="9" fillId="0" borderId="0" xfId="0" applyFont="1" applyBorder="1" applyAlignment="1"/>
    <xf numFmtId="0" fontId="0" fillId="0" borderId="0" xfId="0" applyFill="1" applyBorder="1"/>
    <xf numFmtId="0" fontId="0" fillId="0" borderId="0" xfId="0" applyFill="1" applyBorder="1" applyAlignment="1">
      <alignment vertical="justify"/>
    </xf>
    <xf numFmtId="0" fontId="1" fillId="0" borderId="0" xfId="4"/>
    <xf numFmtId="0" fontId="15" fillId="2" borderId="1" xfId="3" applyFill="1" applyBorder="1"/>
    <xf numFmtId="0" fontId="7" fillId="0" borderId="1" xfId="3" applyFont="1" applyBorder="1"/>
    <xf numFmtId="0" fontId="4" fillId="0" borderId="1" xfId="3" applyFont="1" applyBorder="1" applyProtection="1">
      <protection locked="0"/>
    </xf>
    <xf numFmtId="0" fontId="1" fillId="0" borderId="1" xfId="4" applyBorder="1"/>
    <xf numFmtId="0" fontId="4" fillId="0" borderId="1" xfId="3" applyFont="1" applyBorder="1"/>
    <xf numFmtId="0" fontId="16" fillId="0" borderId="0" xfId="4" applyFont="1"/>
    <xf numFmtId="0" fontId="17" fillId="3" borderId="32" xfId="5" applyFont="1" applyFill="1" applyBorder="1" applyAlignment="1"/>
    <xf numFmtId="0" fontId="17" fillId="0" borderId="0" xfId="5"/>
    <xf numFmtId="0" fontId="18" fillId="0" borderId="32" xfId="6" applyFont="1" applyBorder="1" applyProtection="1">
      <protection locked="0"/>
    </xf>
    <xf numFmtId="0" fontId="17" fillId="0" borderId="32" xfId="5" applyBorder="1"/>
    <xf numFmtId="0" fontId="19" fillId="0" borderId="32" xfId="5" applyFont="1" applyBorder="1"/>
    <xf numFmtId="0" fontId="0" fillId="0" borderId="32" xfId="6" applyFont="1" applyBorder="1"/>
    <xf numFmtId="0" fontId="18" fillId="0" borderId="32" xfId="6" applyFont="1" applyFill="1" applyBorder="1" applyProtection="1">
      <protection locked="0"/>
    </xf>
    <xf numFmtId="0" fontId="17" fillId="0" borderId="32" xfId="5" applyFont="1" applyBorder="1"/>
    <xf numFmtId="174" fontId="17" fillId="0" borderId="0" xfId="5" applyNumberFormat="1"/>
    <xf numFmtId="0" fontId="1" fillId="0" borderId="2" xfId="0" applyFon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5" xfId="0" applyBorder="1"/>
    <xf numFmtId="0" fontId="2" fillId="0" borderId="0" xfId="0" applyFont="1" applyAlignment="1" applyProtection="1">
      <alignment horizontal="center"/>
      <protection locked="0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5" fillId="2" borderId="31" xfId="3" applyFill="1" applyBorder="1" applyAlignment="1">
      <alignment horizontal="center"/>
    </xf>
    <xf numFmtId="0" fontId="15" fillId="2" borderId="28" xfId="3" applyFill="1" applyBorder="1" applyAlignment="1">
      <alignment horizontal="center"/>
    </xf>
    <xf numFmtId="0" fontId="15" fillId="2" borderId="2" xfId="3" applyFill="1" applyBorder="1" applyAlignment="1">
      <alignment horizontal="center"/>
    </xf>
    <xf numFmtId="0" fontId="15" fillId="2" borderId="3" xfId="3" applyFill="1" applyBorder="1" applyAlignment="1">
      <alignment horizontal="center"/>
    </xf>
    <xf numFmtId="0" fontId="15" fillId="2" borderId="29" xfId="3" applyFill="1" applyBorder="1" applyAlignment="1">
      <alignment horizontal="center"/>
    </xf>
    <xf numFmtId="0" fontId="15" fillId="2" borderId="30" xfId="3" applyFill="1" applyBorder="1" applyAlignment="1">
      <alignment horizontal="center"/>
    </xf>
    <xf numFmtId="0" fontId="15" fillId="2" borderId="26" xfId="3" applyFill="1" applyBorder="1" applyAlignment="1">
      <alignment horizontal="center"/>
    </xf>
    <xf numFmtId="0" fontId="15" fillId="2" borderId="27" xfId="3" applyFill="1" applyBorder="1" applyAlignment="1">
      <alignment horizontal="center"/>
    </xf>
    <xf numFmtId="0" fontId="15" fillId="2" borderId="0" xfId="3" applyFill="1" applyBorder="1" applyAlignment="1">
      <alignment horizontal="center"/>
    </xf>
    <xf numFmtId="14" fontId="17" fillId="3" borderId="32" xfId="5" applyNumberFormat="1" applyFill="1" applyBorder="1" applyAlignment="1">
      <alignment horizontal="center"/>
    </xf>
    <xf numFmtId="0" fontId="17" fillId="3" borderId="32" xfId="5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4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 horizontal="right"/>
    </xf>
  </cellXfs>
  <cellStyles count="7">
    <cellStyle name="Euro" xfId="2"/>
    <cellStyle name="Normaallaad" xfId="0" builtinId="0"/>
    <cellStyle name="Normaallaad_etteanne" xfId="1"/>
    <cellStyle name="Normaallaad_etteanne 2" xfId="6"/>
    <cellStyle name="Normaallaad_Kolmapäevakud 2014" xfId="5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228600</xdr:rowOff>
    </xdr:from>
    <xdr:to>
      <xdr:col>3</xdr:col>
      <xdr:colOff>1066800</xdr:colOff>
      <xdr:row>3</xdr:row>
      <xdr:rowOff>209550</xdr:rowOff>
    </xdr:to>
    <xdr:pic macro="[1]!stopper">
      <xdr:nvPicPr>
        <xdr:cNvPr id="2" name="CommandButton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523875"/>
          <a:ext cx="1066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iit%20Kuusk\Documents\SMS\ettean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2014"/>
      <sheetName val="ToT IN"/>
      <sheetName val="ToT LYS"/>
      <sheetName val="Stardiaegade arvutus (Lys)"/>
      <sheetName val="Stardiaegade arvutus"/>
      <sheetName val="Raja läbimise aeg (LYS)"/>
      <sheetName val="ToD "/>
      <sheetName val="Sheet1 (3)"/>
      <sheetName val="STOPPER"/>
      <sheetName val="ALLIRAHU 2012"/>
      <sheetName val="Abruka 2012"/>
      <sheetName val="Roja I"/>
      <sheetName val="ROJA 2"/>
      <sheetName val="Roja KOKKU"/>
      <sheetName val="Rom-Ruhnu"/>
      <sheetName val="Ruhnu-Rom"/>
      <sheetName val="Lühirada"/>
      <sheetName val="KOKKU 2012"/>
      <sheetName val="Stardiaegade arvutus (2)"/>
      <sheetName val="AJAVAHE"/>
      <sheetName val="ToT LYS Protok"/>
      <sheetName val="ALLIRAHU 2013"/>
      <sheetName val="Abruka 2013"/>
      <sheetName val="Rom-Roja 2013"/>
      <sheetName val="Roja.ROM 2014"/>
      <sheetName val="ToT LYS (2)"/>
      <sheetName val="Sheet1"/>
      <sheetName val="ABRUKA 2016"/>
      <sheetName val="etteanne"/>
    </sheetNames>
    <definedNames>
      <definedName name="stopper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16">
    <pageSetUpPr fitToPage="1"/>
  </sheetPr>
  <dimension ref="A1:G30"/>
  <sheetViews>
    <sheetView topLeftCell="A7" workbookViewId="0">
      <selection activeCell="D17" sqref="D17"/>
    </sheetView>
  </sheetViews>
  <sheetFormatPr defaultRowHeight="15" x14ac:dyDescent="0.25"/>
  <cols>
    <col min="1" max="1" width="11" bestFit="1" customWidth="1"/>
    <col min="2" max="2" width="36" bestFit="1" customWidth="1"/>
    <col min="3" max="3" width="7.5703125" style="28" customWidth="1"/>
    <col min="4" max="4" width="13.28515625" customWidth="1"/>
    <col min="5" max="5" width="9.28515625" bestFit="1" customWidth="1"/>
    <col min="6" max="6" width="8.140625" style="29" bestFit="1" customWidth="1"/>
  </cols>
  <sheetData>
    <row r="1" spans="1:7" ht="23.25" x14ac:dyDescent="0.35">
      <c r="A1" s="179" t="s">
        <v>17</v>
      </c>
      <c r="B1" s="179"/>
      <c r="C1" s="179"/>
      <c r="D1" s="179"/>
      <c r="E1" s="179"/>
      <c r="F1" s="1"/>
    </row>
    <row r="2" spans="1:7" ht="23.25" x14ac:dyDescent="0.35">
      <c r="A2" s="2" t="s">
        <v>0</v>
      </c>
      <c r="B2" s="3">
        <v>15.2</v>
      </c>
      <c r="C2" s="4"/>
      <c r="D2" s="5"/>
      <c r="E2" s="5"/>
      <c r="F2" s="1"/>
    </row>
    <row r="3" spans="1:7" ht="45.75" thickBot="1" x14ac:dyDescent="0.3">
      <c r="A3" s="103" t="s">
        <v>1</v>
      </c>
      <c r="B3" s="104">
        <v>42504.4375</v>
      </c>
      <c r="C3" s="4"/>
      <c r="D3" s="5"/>
      <c r="E3" s="5"/>
      <c r="F3" s="1"/>
    </row>
    <row r="4" spans="1:7" ht="30" x14ac:dyDescent="0.25">
      <c r="A4" s="105"/>
      <c r="B4" s="106" t="s">
        <v>2</v>
      </c>
      <c r="C4" s="107" t="s">
        <v>3</v>
      </c>
      <c r="D4" s="106" t="s">
        <v>4</v>
      </c>
      <c r="E4" s="108" t="s">
        <v>5</v>
      </c>
      <c r="F4" s="108" t="s">
        <v>6</v>
      </c>
      <c r="G4" s="109" t="s">
        <v>25</v>
      </c>
    </row>
    <row r="5" spans="1:7" s="13" customFormat="1" x14ac:dyDescent="0.25">
      <c r="A5" s="110">
        <v>1</v>
      </c>
      <c r="B5" s="15" t="s">
        <v>16</v>
      </c>
      <c r="C5" s="24">
        <v>1.24</v>
      </c>
      <c r="D5" s="18">
        <v>42504.488925785365</v>
      </c>
      <c r="E5" s="27">
        <v>5.142578536469955E-2</v>
      </c>
      <c r="F5" s="20">
        <v>0.64038194444444441</v>
      </c>
      <c r="G5" s="82">
        <v>1</v>
      </c>
    </row>
    <row r="6" spans="1:7" s="14" customFormat="1" x14ac:dyDescent="0.25">
      <c r="A6" s="110">
        <v>2</v>
      </c>
      <c r="B6" s="8" t="s">
        <v>12</v>
      </c>
      <c r="C6" s="23">
        <v>1.085</v>
      </c>
      <c r="D6" s="10">
        <v>42504.47291409396</v>
      </c>
      <c r="E6" s="11">
        <v>3.541409395984374E-2</v>
      </c>
      <c r="F6" s="11">
        <v>0.64459490740740744</v>
      </c>
      <c r="G6" s="82">
        <v>2</v>
      </c>
    </row>
    <row r="7" spans="1:7" s="13" customFormat="1" x14ac:dyDescent="0.25">
      <c r="A7" s="111">
        <v>3</v>
      </c>
      <c r="B7" s="8" t="s">
        <v>7</v>
      </c>
      <c r="C7" s="9">
        <v>0.85</v>
      </c>
      <c r="D7" s="10">
        <v>42504.4375</v>
      </c>
      <c r="E7" s="11">
        <v>0</v>
      </c>
      <c r="F7" s="11">
        <v>0.64597222222222228</v>
      </c>
      <c r="G7" s="82">
        <v>3</v>
      </c>
    </row>
    <row r="8" spans="1:7" s="14" customFormat="1" x14ac:dyDescent="0.25">
      <c r="A8" s="110">
        <v>4</v>
      </c>
      <c r="B8" s="8" t="s">
        <v>11</v>
      </c>
      <c r="C8" s="9">
        <v>1.075</v>
      </c>
      <c r="D8" s="10">
        <v>42504.471722526221</v>
      </c>
      <c r="E8" s="11">
        <v>3.4222526221128646E-2</v>
      </c>
      <c r="F8" s="11">
        <v>0.64598379629629632</v>
      </c>
      <c r="G8" s="82">
        <v>4</v>
      </c>
    </row>
    <row r="9" spans="1:7" s="13" customFormat="1" x14ac:dyDescent="0.25">
      <c r="A9" s="110">
        <v>5</v>
      </c>
      <c r="B9" s="16" t="s">
        <v>9</v>
      </c>
      <c r="C9" s="17">
        <v>1.0549999999999999</v>
      </c>
      <c r="D9" s="18">
        <v>42504.469271623864</v>
      </c>
      <c r="E9" s="19">
        <v>3.1771623864187859E-2</v>
      </c>
      <c r="F9" s="20">
        <v>0.65195601851851859</v>
      </c>
      <c r="G9" s="82">
        <v>5</v>
      </c>
    </row>
    <row r="10" spans="1:7" s="14" customFormat="1" x14ac:dyDescent="0.25">
      <c r="A10" s="110">
        <v>6</v>
      </c>
      <c r="B10" s="15" t="s">
        <v>14</v>
      </c>
      <c r="C10" s="24">
        <v>1.18</v>
      </c>
      <c r="D10" s="18">
        <v>42504.483226708762</v>
      </c>
      <c r="E10" s="22">
        <v>4.5726708762231283E-2</v>
      </c>
      <c r="F10" s="20">
        <v>0.65549768518518514</v>
      </c>
      <c r="G10" s="82">
        <v>6</v>
      </c>
    </row>
    <row r="11" spans="1:7" s="14" customFormat="1" x14ac:dyDescent="0.25">
      <c r="A11" s="111">
        <v>7</v>
      </c>
      <c r="B11" s="8" t="s">
        <v>13</v>
      </c>
      <c r="C11" s="23">
        <v>1.1080000000000001</v>
      </c>
      <c r="D11" s="10">
        <v>42504.4755730752</v>
      </c>
      <c r="E11" s="11">
        <v>3.8073075200372841E-2</v>
      </c>
      <c r="F11" s="20">
        <v>0.65938657407407408</v>
      </c>
      <c r="G11" s="82">
        <v>7</v>
      </c>
    </row>
    <row r="12" spans="1:7" x14ac:dyDescent="0.25">
      <c r="A12" s="110">
        <v>8</v>
      </c>
      <c r="B12" s="25" t="s">
        <v>15</v>
      </c>
      <c r="C12" s="26">
        <v>1.2390000000000001</v>
      </c>
      <c r="D12" s="18">
        <v>42504.488835323835</v>
      </c>
      <c r="E12" s="27">
        <v>5.133532383479178E-2</v>
      </c>
      <c r="F12" s="20">
        <v>0.66111111111111109</v>
      </c>
      <c r="G12" s="80">
        <v>8</v>
      </c>
    </row>
    <row r="13" spans="1:7" x14ac:dyDescent="0.25">
      <c r="A13" s="110">
        <v>9</v>
      </c>
      <c r="B13" s="15" t="s">
        <v>10</v>
      </c>
      <c r="C13" s="21">
        <v>1.071</v>
      </c>
      <c r="D13" s="18">
        <v>42504.471239668703</v>
      </c>
      <c r="E13" s="22">
        <v>3.3739668702764902E-2</v>
      </c>
      <c r="F13" s="22">
        <v>0.66833333333333333</v>
      </c>
      <c r="G13" s="80">
        <v>9</v>
      </c>
    </row>
    <row r="14" spans="1:7" ht="15.75" thickBot="1" x14ac:dyDescent="0.3">
      <c r="A14" s="112">
        <v>10</v>
      </c>
      <c r="B14" s="113" t="s">
        <v>8</v>
      </c>
      <c r="C14" s="114">
        <v>0.97799999999999998</v>
      </c>
      <c r="D14" s="115">
        <v>42504.458899771002</v>
      </c>
      <c r="E14" s="116">
        <v>2.1399771001597401E-2</v>
      </c>
      <c r="F14" s="116">
        <v>0.68039351851851848</v>
      </c>
      <c r="G14" s="90">
        <v>10</v>
      </c>
    </row>
    <row r="15" spans="1:7" ht="15.75" thickBot="1" x14ac:dyDescent="0.3"/>
    <row r="16" spans="1:7" ht="23.25" x14ac:dyDescent="0.35">
      <c r="A16" s="180" t="s">
        <v>33</v>
      </c>
      <c r="B16" s="181"/>
      <c r="C16" s="181"/>
      <c r="D16" s="182"/>
    </row>
    <row r="17" spans="1:4" x14ac:dyDescent="0.25">
      <c r="A17" s="117" t="s">
        <v>20</v>
      </c>
      <c r="B17" s="6" t="s">
        <v>2</v>
      </c>
      <c r="C17" s="7" t="s">
        <v>3</v>
      </c>
      <c r="D17" s="118" t="s">
        <v>25</v>
      </c>
    </row>
    <row r="18" spans="1:4" x14ac:dyDescent="0.25">
      <c r="A18" s="110">
        <v>1</v>
      </c>
      <c r="B18" s="15" t="s">
        <v>16</v>
      </c>
      <c r="C18" s="24">
        <v>1.24</v>
      </c>
      <c r="D18" s="82">
        <v>1</v>
      </c>
    </row>
    <row r="19" spans="1:4" x14ac:dyDescent="0.25">
      <c r="A19" s="110">
        <v>2</v>
      </c>
      <c r="B19" s="15" t="s">
        <v>14</v>
      </c>
      <c r="C19" s="24">
        <v>1.18</v>
      </c>
      <c r="D19" s="82">
        <v>2</v>
      </c>
    </row>
    <row r="20" spans="1:4" ht="15.75" thickBot="1" x14ac:dyDescent="0.3">
      <c r="A20" s="112">
        <v>3</v>
      </c>
      <c r="B20" s="119" t="s">
        <v>15</v>
      </c>
      <c r="C20" s="120">
        <v>1.2390000000000001</v>
      </c>
      <c r="D20" s="90">
        <v>3</v>
      </c>
    </row>
    <row r="21" spans="1:4" ht="15.75" thickBot="1" x14ac:dyDescent="0.3"/>
    <row r="22" spans="1:4" ht="23.25" x14ac:dyDescent="0.35">
      <c r="A22" s="180" t="s">
        <v>34</v>
      </c>
      <c r="B22" s="181"/>
      <c r="C22" s="181"/>
      <c r="D22" s="182"/>
    </row>
    <row r="23" spans="1:4" x14ac:dyDescent="0.25">
      <c r="A23" s="117" t="s">
        <v>20</v>
      </c>
      <c r="B23" s="6" t="s">
        <v>2</v>
      </c>
      <c r="C23" s="7" t="s">
        <v>3</v>
      </c>
      <c r="D23" s="118" t="s">
        <v>25</v>
      </c>
    </row>
    <row r="24" spans="1:4" x14ac:dyDescent="0.25">
      <c r="A24" s="110">
        <v>1</v>
      </c>
      <c r="B24" s="8" t="s">
        <v>12</v>
      </c>
      <c r="C24" s="23">
        <v>1.085</v>
      </c>
      <c r="D24" s="82">
        <v>1</v>
      </c>
    </row>
    <row r="25" spans="1:4" x14ac:dyDescent="0.25">
      <c r="A25" s="111">
        <v>2</v>
      </c>
      <c r="B25" s="8" t="s">
        <v>7</v>
      </c>
      <c r="C25" s="9">
        <v>0.85</v>
      </c>
      <c r="D25" s="82">
        <v>2</v>
      </c>
    </row>
    <row r="26" spans="1:4" x14ac:dyDescent="0.25">
      <c r="A26" s="111">
        <v>3</v>
      </c>
      <c r="B26" s="8" t="s">
        <v>11</v>
      </c>
      <c r="C26" s="9">
        <v>1.075</v>
      </c>
      <c r="D26" s="82">
        <v>3</v>
      </c>
    </row>
    <row r="27" spans="1:4" x14ac:dyDescent="0.25">
      <c r="A27" s="110">
        <v>4</v>
      </c>
      <c r="B27" s="16" t="s">
        <v>9</v>
      </c>
      <c r="C27" s="17">
        <v>1.0549999999999999</v>
      </c>
      <c r="D27" s="82">
        <v>4</v>
      </c>
    </row>
    <row r="28" spans="1:4" x14ac:dyDescent="0.25">
      <c r="A28" s="111">
        <v>5</v>
      </c>
      <c r="B28" s="8" t="s">
        <v>13</v>
      </c>
      <c r="C28" s="23">
        <v>1.1080000000000001</v>
      </c>
      <c r="D28" s="82">
        <v>5</v>
      </c>
    </row>
    <row r="29" spans="1:4" x14ac:dyDescent="0.25">
      <c r="A29" s="110">
        <v>6</v>
      </c>
      <c r="B29" s="15" t="s">
        <v>10</v>
      </c>
      <c r="C29" s="21">
        <v>1.071</v>
      </c>
      <c r="D29" s="80">
        <v>6</v>
      </c>
    </row>
    <row r="30" spans="1:4" ht="15.75" thickBot="1" x14ac:dyDescent="0.3">
      <c r="A30" s="112">
        <v>7</v>
      </c>
      <c r="B30" s="113" t="s">
        <v>8</v>
      </c>
      <c r="C30" s="114">
        <v>0.97799999999999998</v>
      </c>
      <c r="D30" s="90">
        <v>7</v>
      </c>
    </row>
  </sheetData>
  <sheetProtection password="C43E" sheet="1" objects="1" scenarios="1" formatCells="0" sort="0" autoFilter="0"/>
  <protectedRanges>
    <protectedRange sqref="B2:B3 A5:A14 B13:C14 A18:A20 B29:C30 A24:A30" name="Vahemik1"/>
  </protectedRanges>
  <sortState ref="B5:F14">
    <sortCondition ref="F5:F14"/>
  </sortState>
  <mergeCells count="3">
    <mergeCell ref="A1:E1"/>
    <mergeCell ref="A16:D16"/>
    <mergeCell ref="A22:D22"/>
  </mergeCells>
  <pageMargins left="0.7" right="0.3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8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24" sqref="A24:D30"/>
    </sheetView>
  </sheetViews>
  <sheetFormatPr defaultRowHeight="15" x14ac:dyDescent="0.25"/>
  <cols>
    <col min="1" max="1" width="11.140625" bestFit="1" customWidth="1"/>
    <col min="2" max="2" width="36" bestFit="1" customWidth="1"/>
    <col min="3" max="3" width="5.7109375" style="37" bestFit="1" customWidth="1"/>
    <col min="4" max="4" width="8.140625" style="38" bestFit="1" customWidth="1"/>
    <col min="5" max="5" width="10.28515625" style="39" bestFit="1" customWidth="1"/>
    <col min="6" max="6" width="7.7109375" bestFit="1" customWidth="1"/>
    <col min="7" max="7" width="10.28515625" bestFit="1" customWidth="1"/>
    <col min="8" max="8" width="8" bestFit="1" customWidth="1"/>
    <col min="9" max="9" width="9.28515625" bestFit="1" customWidth="1"/>
    <col min="257" max="257" width="11.140625" bestFit="1" customWidth="1"/>
    <col min="258" max="258" width="36" bestFit="1" customWidth="1"/>
    <col min="259" max="259" width="12.42578125" bestFit="1" customWidth="1"/>
    <col min="260" max="260" width="22.28515625" bestFit="1" customWidth="1"/>
    <col min="261" max="261" width="16.85546875" customWidth="1"/>
    <col min="262" max="262" width="13.5703125" bestFit="1" customWidth="1"/>
    <col min="263" max="263" width="11.85546875" bestFit="1" customWidth="1"/>
    <col min="264" max="264" width="13.42578125" bestFit="1" customWidth="1"/>
    <col min="265" max="265" width="9.28515625" bestFit="1" customWidth="1"/>
    <col min="513" max="513" width="11.140625" bestFit="1" customWidth="1"/>
    <col min="514" max="514" width="36" bestFit="1" customWidth="1"/>
    <col min="515" max="515" width="12.42578125" bestFit="1" customWidth="1"/>
    <col min="516" max="516" width="22.28515625" bestFit="1" customWidth="1"/>
    <col min="517" max="517" width="16.85546875" customWidth="1"/>
    <col min="518" max="518" width="13.5703125" bestFit="1" customWidth="1"/>
    <col min="519" max="519" width="11.85546875" bestFit="1" customWidth="1"/>
    <col min="520" max="520" width="13.42578125" bestFit="1" customWidth="1"/>
    <col min="521" max="521" width="9.28515625" bestFit="1" customWidth="1"/>
    <col min="769" max="769" width="11.140625" bestFit="1" customWidth="1"/>
    <col min="770" max="770" width="36" bestFit="1" customWidth="1"/>
    <col min="771" max="771" width="12.42578125" bestFit="1" customWidth="1"/>
    <col min="772" max="772" width="22.28515625" bestFit="1" customWidth="1"/>
    <col min="773" max="773" width="16.85546875" customWidth="1"/>
    <col min="774" max="774" width="13.5703125" bestFit="1" customWidth="1"/>
    <col min="775" max="775" width="11.85546875" bestFit="1" customWidth="1"/>
    <col min="776" max="776" width="13.42578125" bestFit="1" customWidth="1"/>
    <col min="777" max="777" width="9.28515625" bestFit="1" customWidth="1"/>
    <col min="1025" max="1025" width="11.140625" bestFit="1" customWidth="1"/>
    <col min="1026" max="1026" width="36" bestFit="1" customWidth="1"/>
    <col min="1027" max="1027" width="12.42578125" bestFit="1" customWidth="1"/>
    <col min="1028" max="1028" width="22.28515625" bestFit="1" customWidth="1"/>
    <col min="1029" max="1029" width="16.85546875" customWidth="1"/>
    <col min="1030" max="1030" width="13.5703125" bestFit="1" customWidth="1"/>
    <col min="1031" max="1031" width="11.85546875" bestFit="1" customWidth="1"/>
    <col min="1032" max="1032" width="13.42578125" bestFit="1" customWidth="1"/>
    <col min="1033" max="1033" width="9.28515625" bestFit="1" customWidth="1"/>
    <col min="1281" max="1281" width="11.140625" bestFit="1" customWidth="1"/>
    <col min="1282" max="1282" width="36" bestFit="1" customWidth="1"/>
    <col min="1283" max="1283" width="12.42578125" bestFit="1" customWidth="1"/>
    <col min="1284" max="1284" width="22.28515625" bestFit="1" customWidth="1"/>
    <col min="1285" max="1285" width="16.85546875" customWidth="1"/>
    <col min="1286" max="1286" width="13.5703125" bestFit="1" customWidth="1"/>
    <col min="1287" max="1287" width="11.85546875" bestFit="1" customWidth="1"/>
    <col min="1288" max="1288" width="13.42578125" bestFit="1" customWidth="1"/>
    <col min="1289" max="1289" width="9.28515625" bestFit="1" customWidth="1"/>
    <col min="1537" max="1537" width="11.140625" bestFit="1" customWidth="1"/>
    <col min="1538" max="1538" width="36" bestFit="1" customWidth="1"/>
    <col min="1539" max="1539" width="12.42578125" bestFit="1" customWidth="1"/>
    <col min="1540" max="1540" width="22.28515625" bestFit="1" customWidth="1"/>
    <col min="1541" max="1541" width="16.85546875" customWidth="1"/>
    <col min="1542" max="1542" width="13.5703125" bestFit="1" customWidth="1"/>
    <col min="1543" max="1543" width="11.85546875" bestFit="1" customWidth="1"/>
    <col min="1544" max="1544" width="13.42578125" bestFit="1" customWidth="1"/>
    <col min="1545" max="1545" width="9.28515625" bestFit="1" customWidth="1"/>
    <col min="1793" max="1793" width="11.140625" bestFit="1" customWidth="1"/>
    <col min="1794" max="1794" width="36" bestFit="1" customWidth="1"/>
    <col min="1795" max="1795" width="12.42578125" bestFit="1" customWidth="1"/>
    <col min="1796" max="1796" width="22.28515625" bestFit="1" customWidth="1"/>
    <col min="1797" max="1797" width="16.85546875" customWidth="1"/>
    <col min="1798" max="1798" width="13.5703125" bestFit="1" customWidth="1"/>
    <col min="1799" max="1799" width="11.85546875" bestFit="1" customWidth="1"/>
    <col min="1800" max="1800" width="13.42578125" bestFit="1" customWidth="1"/>
    <col min="1801" max="1801" width="9.28515625" bestFit="1" customWidth="1"/>
    <col min="2049" max="2049" width="11.140625" bestFit="1" customWidth="1"/>
    <col min="2050" max="2050" width="36" bestFit="1" customWidth="1"/>
    <col min="2051" max="2051" width="12.42578125" bestFit="1" customWidth="1"/>
    <col min="2052" max="2052" width="22.28515625" bestFit="1" customWidth="1"/>
    <col min="2053" max="2053" width="16.85546875" customWidth="1"/>
    <col min="2054" max="2054" width="13.5703125" bestFit="1" customWidth="1"/>
    <col min="2055" max="2055" width="11.85546875" bestFit="1" customWidth="1"/>
    <col min="2056" max="2056" width="13.42578125" bestFit="1" customWidth="1"/>
    <col min="2057" max="2057" width="9.28515625" bestFit="1" customWidth="1"/>
    <col min="2305" max="2305" width="11.140625" bestFit="1" customWidth="1"/>
    <col min="2306" max="2306" width="36" bestFit="1" customWidth="1"/>
    <col min="2307" max="2307" width="12.42578125" bestFit="1" customWidth="1"/>
    <col min="2308" max="2308" width="22.28515625" bestFit="1" customWidth="1"/>
    <col min="2309" max="2309" width="16.85546875" customWidth="1"/>
    <col min="2310" max="2310" width="13.5703125" bestFit="1" customWidth="1"/>
    <col min="2311" max="2311" width="11.85546875" bestFit="1" customWidth="1"/>
    <col min="2312" max="2312" width="13.42578125" bestFit="1" customWidth="1"/>
    <col min="2313" max="2313" width="9.28515625" bestFit="1" customWidth="1"/>
    <col min="2561" max="2561" width="11.140625" bestFit="1" customWidth="1"/>
    <col min="2562" max="2562" width="36" bestFit="1" customWidth="1"/>
    <col min="2563" max="2563" width="12.42578125" bestFit="1" customWidth="1"/>
    <col min="2564" max="2564" width="22.28515625" bestFit="1" customWidth="1"/>
    <col min="2565" max="2565" width="16.85546875" customWidth="1"/>
    <col min="2566" max="2566" width="13.5703125" bestFit="1" customWidth="1"/>
    <col min="2567" max="2567" width="11.85546875" bestFit="1" customWidth="1"/>
    <col min="2568" max="2568" width="13.42578125" bestFit="1" customWidth="1"/>
    <col min="2569" max="2569" width="9.28515625" bestFit="1" customWidth="1"/>
    <col min="2817" max="2817" width="11.140625" bestFit="1" customWidth="1"/>
    <col min="2818" max="2818" width="36" bestFit="1" customWidth="1"/>
    <col min="2819" max="2819" width="12.42578125" bestFit="1" customWidth="1"/>
    <col min="2820" max="2820" width="22.28515625" bestFit="1" customWidth="1"/>
    <col min="2821" max="2821" width="16.85546875" customWidth="1"/>
    <col min="2822" max="2822" width="13.5703125" bestFit="1" customWidth="1"/>
    <col min="2823" max="2823" width="11.85546875" bestFit="1" customWidth="1"/>
    <col min="2824" max="2824" width="13.42578125" bestFit="1" customWidth="1"/>
    <col min="2825" max="2825" width="9.28515625" bestFit="1" customWidth="1"/>
    <col min="3073" max="3073" width="11.140625" bestFit="1" customWidth="1"/>
    <col min="3074" max="3074" width="36" bestFit="1" customWidth="1"/>
    <col min="3075" max="3075" width="12.42578125" bestFit="1" customWidth="1"/>
    <col min="3076" max="3076" width="22.28515625" bestFit="1" customWidth="1"/>
    <col min="3077" max="3077" width="16.85546875" customWidth="1"/>
    <col min="3078" max="3078" width="13.5703125" bestFit="1" customWidth="1"/>
    <col min="3079" max="3079" width="11.85546875" bestFit="1" customWidth="1"/>
    <col min="3080" max="3080" width="13.42578125" bestFit="1" customWidth="1"/>
    <col min="3081" max="3081" width="9.28515625" bestFit="1" customWidth="1"/>
    <col min="3329" max="3329" width="11.140625" bestFit="1" customWidth="1"/>
    <col min="3330" max="3330" width="36" bestFit="1" customWidth="1"/>
    <col min="3331" max="3331" width="12.42578125" bestFit="1" customWidth="1"/>
    <col min="3332" max="3332" width="22.28515625" bestFit="1" customWidth="1"/>
    <col min="3333" max="3333" width="16.85546875" customWidth="1"/>
    <col min="3334" max="3334" width="13.5703125" bestFit="1" customWidth="1"/>
    <col min="3335" max="3335" width="11.85546875" bestFit="1" customWidth="1"/>
    <col min="3336" max="3336" width="13.42578125" bestFit="1" customWidth="1"/>
    <col min="3337" max="3337" width="9.28515625" bestFit="1" customWidth="1"/>
    <col min="3585" max="3585" width="11.140625" bestFit="1" customWidth="1"/>
    <col min="3586" max="3586" width="36" bestFit="1" customWidth="1"/>
    <col min="3587" max="3587" width="12.42578125" bestFit="1" customWidth="1"/>
    <col min="3588" max="3588" width="22.28515625" bestFit="1" customWidth="1"/>
    <col min="3589" max="3589" width="16.85546875" customWidth="1"/>
    <col min="3590" max="3590" width="13.5703125" bestFit="1" customWidth="1"/>
    <col min="3591" max="3591" width="11.85546875" bestFit="1" customWidth="1"/>
    <col min="3592" max="3592" width="13.42578125" bestFit="1" customWidth="1"/>
    <col min="3593" max="3593" width="9.28515625" bestFit="1" customWidth="1"/>
    <col min="3841" max="3841" width="11.140625" bestFit="1" customWidth="1"/>
    <col min="3842" max="3842" width="36" bestFit="1" customWidth="1"/>
    <col min="3843" max="3843" width="12.42578125" bestFit="1" customWidth="1"/>
    <col min="3844" max="3844" width="22.28515625" bestFit="1" customWidth="1"/>
    <col min="3845" max="3845" width="16.85546875" customWidth="1"/>
    <col min="3846" max="3846" width="13.5703125" bestFit="1" customWidth="1"/>
    <col min="3847" max="3847" width="11.85546875" bestFit="1" customWidth="1"/>
    <col min="3848" max="3848" width="13.42578125" bestFit="1" customWidth="1"/>
    <col min="3849" max="3849" width="9.28515625" bestFit="1" customWidth="1"/>
    <col min="4097" max="4097" width="11.140625" bestFit="1" customWidth="1"/>
    <col min="4098" max="4098" width="36" bestFit="1" customWidth="1"/>
    <col min="4099" max="4099" width="12.42578125" bestFit="1" customWidth="1"/>
    <col min="4100" max="4100" width="22.28515625" bestFit="1" customWidth="1"/>
    <col min="4101" max="4101" width="16.85546875" customWidth="1"/>
    <col min="4102" max="4102" width="13.5703125" bestFit="1" customWidth="1"/>
    <col min="4103" max="4103" width="11.85546875" bestFit="1" customWidth="1"/>
    <col min="4104" max="4104" width="13.42578125" bestFit="1" customWidth="1"/>
    <col min="4105" max="4105" width="9.28515625" bestFit="1" customWidth="1"/>
    <col min="4353" max="4353" width="11.140625" bestFit="1" customWidth="1"/>
    <col min="4354" max="4354" width="36" bestFit="1" customWidth="1"/>
    <col min="4355" max="4355" width="12.42578125" bestFit="1" customWidth="1"/>
    <col min="4356" max="4356" width="22.28515625" bestFit="1" customWidth="1"/>
    <col min="4357" max="4357" width="16.85546875" customWidth="1"/>
    <col min="4358" max="4358" width="13.5703125" bestFit="1" customWidth="1"/>
    <col min="4359" max="4359" width="11.85546875" bestFit="1" customWidth="1"/>
    <col min="4360" max="4360" width="13.42578125" bestFit="1" customWidth="1"/>
    <col min="4361" max="4361" width="9.28515625" bestFit="1" customWidth="1"/>
    <col min="4609" max="4609" width="11.140625" bestFit="1" customWidth="1"/>
    <col min="4610" max="4610" width="36" bestFit="1" customWidth="1"/>
    <col min="4611" max="4611" width="12.42578125" bestFit="1" customWidth="1"/>
    <col min="4612" max="4612" width="22.28515625" bestFit="1" customWidth="1"/>
    <col min="4613" max="4613" width="16.85546875" customWidth="1"/>
    <col min="4614" max="4614" width="13.5703125" bestFit="1" customWidth="1"/>
    <col min="4615" max="4615" width="11.85546875" bestFit="1" customWidth="1"/>
    <col min="4616" max="4616" width="13.42578125" bestFit="1" customWidth="1"/>
    <col min="4617" max="4617" width="9.28515625" bestFit="1" customWidth="1"/>
    <col min="4865" max="4865" width="11.140625" bestFit="1" customWidth="1"/>
    <col min="4866" max="4866" width="36" bestFit="1" customWidth="1"/>
    <col min="4867" max="4867" width="12.42578125" bestFit="1" customWidth="1"/>
    <col min="4868" max="4868" width="22.28515625" bestFit="1" customWidth="1"/>
    <col min="4869" max="4869" width="16.85546875" customWidth="1"/>
    <col min="4870" max="4870" width="13.5703125" bestFit="1" customWidth="1"/>
    <col min="4871" max="4871" width="11.85546875" bestFit="1" customWidth="1"/>
    <col min="4872" max="4872" width="13.42578125" bestFit="1" customWidth="1"/>
    <col min="4873" max="4873" width="9.28515625" bestFit="1" customWidth="1"/>
    <col min="5121" max="5121" width="11.140625" bestFit="1" customWidth="1"/>
    <col min="5122" max="5122" width="36" bestFit="1" customWidth="1"/>
    <col min="5123" max="5123" width="12.42578125" bestFit="1" customWidth="1"/>
    <col min="5124" max="5124" width="22.28515625" bestFit="1" customWidth="1"/>
    <col min="5125" max="5125" width="16.85546875" customWidth="1"/>
    <col min="5126" max="5126" width="13.5703125" bestFit="1" customWidth="1"/>
    <col min="5127" max="5127" width="11.85546875" bestFit="1" customWidth="1"/>
    <col min="5128" max="5128" width="13.42578125" bestFit="1" customWidth="1"/>
    <col min="5129" max="5129" width="9.28515625" bestFit="1" customWidth="1"/>
    <col min="5377" max="5377" width="11.140625" bestFit="1" customWidth="1"/>
    <col min="5378" max="5378" width="36" bestFit="1" customWidth="1"/>
    <col min="5379" max="5379" width="12.42578125" bestFit="1" customWidth="1"/>
    <col min="5380" max="5380" width="22.28515625" bestFit="1" customWidth="1"/>
    <col min="5381" max="5381" width="16.85546875" customWidth="1"/>
    <col min="5382" max="5382" width="13.5703125" bestFit="1" customWidth="1"/>
    <col min="5383" max="5383" width="11.85546875" bestFit="1" customWidth="1"/>
    <col min="5384" max="5384" width="13.42578125" bestFit="1" customWidth="1"/>
    <col min="5385" max="5385" width="9.28515625" bestFit="1" customWidth="1"/>
    <col min="5633" max="5633" width="11.140625" bestFit="1" customWidth="1"/>
    <col min="5634" max="5634" width="36" bestFit="1" customWidth="1"/>
    <col min="5635" max="5635" width="12.42578125" bestFit="1" customWidth="1"/>
    <col min="5636" max="5636" width="22.28515625" bestFit="1" customWidth="1"/>
    <col min="5637" max="5637" width="16.85546875" customWidth="1"/>
    <col min="5638" max="5638" width="13.5703125" bestFit="1" customWidth="1"/>
    <col min="5639" max="5639" width="11.85546875" bestFit="1" customWidth="1"/>
    <col min="5640" max="5640" width="13.42578125" bestFit="1" customWidth="1"/>
    <col min="5641" max="5641" width="9.28515625" bestFit="1" customWidth="1"/>
    <col min="5889" max="5889" width="11.140625" bestFit="1" customWidth="1"/>
    <col min="5890" max="5890" width="36" bestFit="1" customWidth="1"/>
    <col min="5891" max="5891" width="12.42578125" bestFit="1" customWidth="1"/>
    <col min="5892" max="5892" width="22.28515625" bestFit="1" customWidth="1"/>
    <col min="5893" max="5893" width="16.85546875" customWidth="1"/>
    <col min="5894" max="5894" width="13.5703125" bestFit="1" customWidth="1"/>
    <col min="5895" max="5895" width="11.85546875" bestFit="1" customWidth="1"/>
    <col min="5896" max="5896" width="13.42578125" bestFit="1" customWidth="1"/>
    <col min="5897" max="5897" width="9.28515625" bestFit="1" customWidth="1"/>
    <col min="6145" max="6145" width="11.140625" bestFit="1" customWidth="1"/>
    <col min="6146" max="6146" width="36" bestFit="1" customWidth="1"/>
    <col min="6147" max="6147" width="12.42578125" bestFit="1" customWidth="1"/>
    <col min="6148" max="6148" width="22.28515625" bestFit="1" customWidth="1"/>
    <col min="6149" max="6149" width="16.85546875" customWidth="1"/>
    <col min="6150" max="6150" width="13.5703125" bestFit="1" customWidth="1"/>
    <col min="6151" max="6151" width="11.85546875" bestFit="1" customWidth="1"/>
    <col min="6152" max="6152" width="13.42578125" bestFit="1" customWidth="1"/>
    <col min="6153" max="6153" width="9.28515625" bestFit="1" customWidth="1"/>
    <col min="6401" max="6401" width="11.140625" bestFit="1" customWidth="1"/>
    <col min="6402" max="6402" width="36" bestFit="1" customWidth="1"/>
    <col min="6403" max="6403" width="12.42578125" bestFit="1" customWidth="1"/>
    <col min="6404" max="6404" width="22.28515625" bestFit="1" customWidth="1"/>
    <col min="6405" max="6405" width="16.85546875" customWidth="1"/>
    <col min="6406" max="6406" width="13.5703125" bestFit="1" customWidth="1"/>
    <col min="6407" max="6407" width="11.85546875" bestFit="1" customWidth="1"/>
    <col min="6408" max="6408" width="13.42578125" bestFit="1" customWidth="1"/>
    <col min="6409" max="6409" width="9.28515625" bestFit="1" customWidth="1"/>
    <col min="6657" max="6657" width="11.140625" bestFit="1" customWidth="1"/>
    <col min="6658" max="6658" width="36" bestFit="1" customWidth="1"/>
    <col min="6659" max="6659" width="12.42578125" bestFit="1" customWidth="1"/>
    <col min="6660" max="6660" width="22.28515625" bestFit="1" customWidth="1"/>
    <col min="6661" max="6661" width="16.85546875" customWidth="1"/>
    <col min="6662" max="6662" width="13.5703125" bestFit="1" customWidth="1"/>
    <col min="6663" max="6663" width="11.85546875" bestFit="1" customWidth="1"/>
    <col min="6664" max="6664" width="13.42578125" bestFit="1" customWidth="1"/>
    <col min="6665" max="6665" width="9.28515625" bestFit="1" customWidth="1"/>
    <col min="6913" max="6913" width="11.140625" bestFit="1" customWidth="1"/>
    <col min="6914" max="6914" width="36" bestFit="1" customWidth="1"/>
    <col min="6915" max="6915" width="12.42578125" bestFit="1" customWidth="1"/>
    <col min="6916" max="6916" width="22.28515625" bestFit="1" customWidth="1"/>
    <col min="6917" max="6917" width="16.85546875" customWidth="1"/>
    <col min="6918" max="6918" width="13.5703125" bestFit="1" customWidth="1"/>
    <col min="6919" max="6919" width="11.85546875" bestFit="1" customWidth="1"/>
    <col min="6920" max="6920" width="13.42578125" bestFit="1" customWidth="1"/>
    <col min="6921" max="6921" width="9.28515625" bestFit="1" customWidth="1"/>
    <col min="7169" max="7169" width="11.140625" bestFit="1" customWidth="1"/>
    <col min="7170" max="7170" width="36" bestFit="1" customWidth="1"/>
    <col min="7171" max="7171" width="12.42578125" bestFit="1" customWidth="1"/>
    <col min="7172" max="7172" width="22.28515625" bestFit="1" customWidth="1"/>
    <col min="7173" max="7173" width="16.85546875" customWidth="1"/>
    <col min="7174" max="7174" width="13.5703125" bestFit="1" customWidth="1"/>
    <col min="7175" max="7175" width="11.85546875" bestFit="1" customWidth="1"/>
    <col min="7176" max="7176" width="13.42578125" bestFit="1" customWidth="1"/>
    <col min="7177" max="7177" width="9.28515625" bestFit="1" customWidth="1"/>
    <col min="7425" max="7425" width="11.140625" bestFit="1" customWidth="1"/>
    <col min="7426" max="7426" width="36" bestFit="1" customWidth="1"/>
    <col min="7427" max="7427" width="12.42578125" bestFit="1" customWidth="1"/>
    <col min="7428" max="7428" width="22.28515625" bestFit="1" customWidth="1"/>
    <col min="7429" max="7429" width="16.85546875" customWidth="1"/>
    <col min="7430" max="7430" width="13.5703125" bestFit="1" customWidth="1"/>
    <col min="7431" max="7431" width="11.85546875" bestFit="1" customWidth="1"/>
    <col min="7432" max="7432" width="13.42578125" bestFit="1" customWidth="1"/>
    <col min="7433" max="7433" width="9.28515625" bestFit="1" customWidth="1"/>
    <col min="7681" max="7681" width="11.140625" bestFit="1" customWidth="1"/>
    <col min="7682" max="7682" width="36" bestFit="1" customWidth="1"/>
    <col min="7683" max="7683" width="12.42578125" bestFit="1" customWidth="1"/>
    <col min="7684" max="7684" width="22.28515625" bestFit="1" customWidth="1"/>
    <col min="7685" max="7685" width="16.85546875" customWidth="1"/>
    <col min="7686" max="7686" width="13.5703125" bestFit="1" customWidth="1"/>
    <col min="7687" max="7687" width="11.85546875" bestFit="1" customWidth="1"/>
    <col min="7688" max="7688" width="13.42578125" bestFit="1" customWidth="1"/>
    <col min="7689" max="7689" width="9.28515625" bestFit="1" customWidth="1"/>
    <col min="7937" max="7937" width="11.140625" bestFit="1" customWidth="1"/>
    <col min="7938" max="7938" width="36" bestFit="1" customWidth="1"/>
    <col min="7939" max="7939" width="12.42578125" bestFit="1" customWidth="1"/>
    <col min="7940" max="7940" width="22.28515625" bestFit="1" customWidth="1"/>
    <col min="7941" max="7941" width="16.85546875" customWidth="1"/>
    <col min="7942" max="7942" width="13.5703125" bestFit="1" customWidth="1"/>
    <col min="7943" max="7943" width="11.85546875" bestFit="1" customWidth="1"/>
    <col min="7944" max="7944" width="13.42578125" bestFit="1" customWidth="1"/>
    <col min="7945" max="7945" width="9.28515625" bestFit="1" customWidth="1"/>
    <col min="8193" max="8193" width="11.140625" bestFit="1" customWidth="1"/>
    <col min="8194" max="8194" width="36" bestFit="1" customWidth="1"/>
    <col min="8195" max="8195" width="12.42578125" bestFit="1" customWidth="1"/>
    <col min="8196" max="8196" width="22.28515625" bestFit="1" customWidth="1"/>
    <col min="8197" max="8197" width="16.85546875" customWidth="1"/>
    <col min="8198" max="8198" width="13.5703125" bestFit="1" customWidth="1"/>
    <col min="8199" max="8199" width="11.85546875" bestFit="1" customWidth="1"/>
    <col min="8200" max="8200" width="13.42578125" bestFit="1" customWidth="1"/>
    <col min="8201" max="8201" width="9.28515625" bestFit="1" customWidth="1"/>
    <col min="8449" max="8449" width="11.140625" bestFit="1" customWidth="1"/>
    <col min="8450" max="8450" width="36" bestFit="1" customWidth="1"/>
    <col min="8451" max="8451" width="12.42578125" bestFit="1" customWidth="1"/>
    <col min="8452" max="8452" width="22.28515625" bestFit="1" customWidth="1"/>
    <col min="8453" max="8453" width="16.85546875" customWidth="1"/>
    <col min="8454" max="8454" width="13.5703125" bestFit="1" customWidth="1"/>
    <col min="8455" max="8455" width="11.85546875" bestFit="1" customWidth="1"/>
    <col min="8456" max="8456" width="13.42578125" bestFit="1" customWidth="1"/>
    <col min="8457" max="8457" width="9.28515625" bestFit="1" customWidth="1"/>
    <col min="8705" max="8705" width="11.140625" bestFit="1" customWidth="1"/>
    <col min="8706" max="8706" width="36" bestFit="1" customWidth="1"/>
    <col min="8707" max="8707" width="12.42578125" bestFit="1" customWidth="1"/>
    <col min="8708" max="8708" width="22.28515625" bestFit="1" customWidth="1"/>
    <col min="8709" max="8709" width="16.85546875" customWidth="1"/>
    <col min="8710" max="8710" width="13.5703125" bestFit="1" customWidth="1"/>
    <col min="8711" max="8711" width="11.85546875" bestFit="1" customWidth="1"/>
    <col min="8712" max="8712" width="13.42578125" bestFit="1" customWidth="1"/>
    <col min="8713" max="8713" width="9.28515625" bestFit="1" customWidth="1"/>
    <col min="8961" max="8961" width="11.140625" bestFit="1" customWidth="1"/>
    <col min="8962" max="8962" width="36" bestFit="1" customWidth="1"/>
    <col min="8963" max="8963" width="12.42578125" bestFit="1" customWidth="1"/>
    <col min="8964" max="8964" width="22.28515625" bestFit="1" customWidth="1"/>
    <col min="8965" max="8965" width="16.85546875" customWidth="1"/>
    <col min="8966" max="8966" width="13.5703125" bestFit="1" customWidth="1"/>
    <col min="8967" max="8967" width="11.85546875" bestFit="1" customWidth="1"/>
    <col min="8968" max="8968" width="13.42578125" bestFit="1" customWidth="1"/>
    <col min="8969" max="8969" width="9.28515625" bestFit="1" customWidth="1"/>
    <col min="9217" max="9217" width="11.140625" bestFit="1" customWidth="1"/>
    <col min="9218" max="9218" width="36" bestFit="1" customWidth="1"/>
    <col min="9219" max="9219" width="12.42578125" bestFit="1" customWidth="1"/>
    <col min="9220" max="9220" width="22.28515625" bestFit="1" customWidth="1"/>
    <col min="9221" max="9221" width="16.85546875" customWidth="1"/>
    <col min="9222" max="9222" width="13.5703125" bestFit="1" customWidth="1"/>
    <col min="9223" max="9223" width="11.85546875" bestFit="1" customWidth="1"/>
    <col min="9224" max="9224" width="13.42578125" bestFit="1" customWidth="1"/>
    <col min="9225" max="9225" width="9.28515625" bestFit="1" customWidth="1"/>
    <col min="9473" max="9473" width="11.140625" bestFit="1" customWidth="1"/>
    <col min="9474" max="9474" width="36" bestFit="1" customWidth="1"/>
    <col min="9475" max="9475" width="12.42578125" bestFit="1" customWidth="1"/>
    <col min="9476" max="9476" width="22.28515625" bestFit="1" customWidth="1"/>
    <col min="9477" max="9477" width="16.85546875" customWidth="1"/>
    <col min="9478" max="9478" width="13.5703125" bestFit="1" customWidth="1"/>
    <col min="9479" max="9479" width="11.85546875" bestFit="1" customWidth="1"/>
    <col min="9480" max="9480" width="13.42578125" bestFit="1" customWidth="1"/>
    <col min="9481" max="9481" width="9.28515625" bestFit="1" customWidth="1"/>
    <col min="9729" max="9729" width="11.140625" bestFit="1" customWidth="1"/>
    <col min="9730" max="9730" width="36" bestFit="1" customWidth="1"/>
    <col min="9731" max="9731" width="12.42578125" bestFit="1" customWidth="1"/>
    <col min="9732" max="9732" width="22.28515625" bestFit="1" customWidth="1"/>
    <col min="9733" max="9733" width="16.85546875" customWidth="1"/>
    <col min="9734" max="9734" width="13.5703125" bestFit="1" customWidth="1"/>
    <col min="9735" max="9735" width="11.85546875" bestFit="1" customWidth="1"/>
    <col min="9736" max="9736" width="13.42578125" bestFit="1" customWidth="1"/>
    <col min="9737" max="9737" width="9.28515625" bestFit="1" customWidth="1"/>
    <col min="9985" max="9985" width="11.140625" bestFit="1" customWidth="1"/>
    <col min="9986" max="9986" width="36" bestFit="1" customWidth="1"/>
    <col min="9987" max="9987" width="12.42578125" bestFit="1" customWidth="1"/>
    <col min="9988" max="9988" width="22.28515625" bestFit="1" customWidth="1"/>
    <col min="9989" max="9989" width="16.85546875" customWidth="1"/>
    <col min="9990" max="9990" width="13.5703125" bestFit="1" customWidth="1"/>
    <col min="9991" max="9991" width="11.85546875" bestFit="1" customWidth="1"/>
    <col min="9992" max="9992" width="13.42578125" bestFit="1" customWidth="1"/>
    <col min="9993" max="9993" width="9.28515625" bestFit="1" customWidth="1"/>
    <col min="10241" max="10241" width="11.140625" bestFit="1" customWidth="1"/>
    <col min="10242" max="10242" width="36" bestFit="1" customWidth="1"/>
    <col min="10243" max="10243" width="12.42578125" bestFit="1" customWidth="1"/>
    <col min="10244" max="10244" width="22.28515625" bestFit="1" customWidth="1"/>
    <col min="10245" max="10245" width="16.85546875" customWidth="1"/>
    <col min="10246" max="10246" width="13.5703125" bestFit="1" customWidth="1"/>
    <col min="10247" max="10247" width="11.85546875" bestFit="1" customWidth="1"/>
    <col min="10248" max="10248" width="13.42578125" bestFit="1" customWidth="1"/>
    <col min="10249" max="10249" width="9.28515625" bestFit="1" customWidth="1"/>
    <col min="10497" max="10497" width="11.140625" bestFit="1" customWidth="1"/>
    <col min="10498" max="10498" width="36" bestFit="1" customWidth="1"/>
    <col min="10499" max="10499" width="12.42578125" bestFit="1" customWidth="1"/>
    <col min="10500" max="10500" width="22.28515625" bestFit="1" customWidth="1"/>
    <col min="10501" max="10501" width="16.85546875" customWidth="1"/>
    <col min="10502" max="10502" width="13.5703125" bestFit="1" customWidth="1"/>
    <col min="10503" max="10503" width="11.85546875" bestFit="1" customWidth="1"/>
    <col min="10504" max="10504" width="13.42578125" bestFit="1" customWidth="1"/>
    <col min="10505" max="10505" width="9.28515625" bestFit="1" customWidth="1"/>
    <col min="10753" max="10753" width="11.140625" bestFit="1" customWidth="1"/>
    <col min="10754" max="10754" width="36" bestFit="1" customWidth="1"/>
    <col min="10755" max="10755" width="12.42578125" bestFit="1" customWidth="1"/>
    <col min="10756" max="10756" width="22.28515625" bestFit="1" customWidth="1"/>
    <col min="10757" max="10757" width="16.85546875" customWidth="1"/>
    <col min="10758" max="10758" width="13.5703125" bestFit="1" customWidth="1"/>
    <col min="10759" max="10759" width="11.85546875" bestFit="1" customWidth="1"/>
    <col min="10760" max="10760" width="13.42578125" bestFit="1" customWidth="1"/>
    <col min="10761" max="10761" width="9.28515625" bestFit="1" customWidth="1"/>
    <col min="11009" max="11009" width="11.140625" bestFit="1" customWidth="1"/>
    <col min="11010" max="11010" width="36" bestFit="1" customWidth="1"/>
    <col min="11011" max="11011" width="12.42578125" bestFit="1" customWidth="1"/>
    <col min="11012" max="11012" width="22.28515625" bestFit="1" customWidth="1"/>
    <col min="11013" max="11013" width="16.85546875" customWidth="1"/>
    <col min="11014" max="11014" width="13.5703125" bestFit="1" customWidth="1"/>
    <col min="11015" max="11015" width="11.85546875" bestFit="1" customWidth="1"/>
    <col min="11016" max="11016" width="13.42578125" bestFit="1" customWidth="1"/>
    <col min="11017" max="11017" width="9.28515625" bestFit="1" customWidth="1"/>
    <col min="11265" max="11265" width="11.140625" bestFit="1" customWidth="1"/>
    <col min="11266" max="11266" width="36" bestFit="1" customWidth="1"/>
    <col min="11267" max="11267" width="12.42578125" bestFit="1" customWidth="1"/>
    <col min="11268" max="11268" width="22.28515625" bestFit="1" customWidth="1"/>
    <col min="11269" max="11269" width="16.85546875" customWidth="1"/>
    <col min="11270" max="11270" width="13.5703125" bestFit="1" customWidth="1"/>
    <col min="11271" max="11271" width="11.85546875" bestFit="1" customWidth="1"/>
    <col min="11272" max="11272" width="13.42578125" bestFit="1" customWidth="1"/>
    <col min="11273" max="11273" width="9.28515625" bestFit="1" customWidth="1"/>
    <col min="11521" max="11521" width="11.140625" bestFit="1" customWidth="1"/>
    <col min="11522" max="11522" width="36" bestFit="1" customWidth="1"/>
    <col min="11523" max="11523" width="12.42578125" bestFit="1" customWidth="1"/>
    <col min="11524" max="11524" width="22.28515625" bestFit="1" customWidth="1"/>
    <col min="11525" max="11525" width="16.85546875" customWidth="1"/>
    <col min="11526" max="11526" width="13.5703125" bestFit="1" customWidth="1"/>
    <col min="11527" max="11527" width="11.85546875" bestFit="1" customWidth="1"/>
    <col min="11528" max="11528" width="13.42578125" bestFit="1" customWidth="1"/>
    <col min="11529" max="11529" width="9.28515625" bestFit="1" customWidth="1"/>
    <col min="11777" max="11777" width="11.140625" bestFit="1" customWidth="1"/>
    <col min="11778" max="11778" width="36" bestFit="1" customWidth="1"/>
    <col min="11779" max="11779" width="12.42578125" bestFit="1" customWidth="1"/>
    <col min="11780" max="11780" width="22.28515625" bestFit="1" customWidth="1"/>
    <col min="11781" max="11781" width="16.85546875" customWidth="1"/>
    <col min="11782" max="11782" width="13.5703125" bestFit="1" customWidth="1"/>
    <col min="11783" max="11783" width="11.85546875" bestFit="1" customWidth="1"/>
    <col min="11784" max="11784" width="13.42578125" bestFit="1" customWidth="1"/>
    <col min="11785" max="11785" width="9.28515625" bestFit="1" customWidth="1"/>
    <col min="12033" max="12033" width="11.140625" bestFit="1" customWidth="1"/>
    <col min="12034" max="12034" width="36" bestFit="1" customWidth="1"/>
    <col min="12035" max="12035" width="12.42578125" bestFit="1" customWidth="1"/>
    <col min="12036" max="12036" width="22.28515625" bestFit="1" customWidth="1"/>
    <col min="12037" max="12037" width="16.85546875" customWidth="1"/>
    <col min="12038" max="12038" width="13.5703125" bestFit="1" customWidth="1"/>
    <col min="12039" max="12039" width="11.85546875" bestFit="1" customWidth="1"/>
    <col min="12040" max="12040" width="13.42578125" bestFit="1" customWidth="1"/>
    <col min="12041" max="12041" width="9.28515625" bestFit="1" customWidth="1"/>
    <col min="12289" max="12289" width="11.140625" bestFit="1" customWidth="1"/>
    <col min="12290" max="12290" width="36" bestFit="1" customWidth="1"/>
    <col min="12291" max="12291" width="12.42578125" bestFit="1" customWidth="1"/>
    <col min="12292" max="12292" width="22.28515625" bestFit="1" customWidth="1"/>
    <col min="12293" max="12293" width="16.85546875" customWidth="1"/>
    <col min="12294" max="12294" width="13.5703125" bestFit="1" customWidth="1"/>
    <col min="12295" max="12295" width="11.85546875" bestFit="1" customWidth="1"/>
    <col min="12296" max="12296" width="13.42578125" bestFit="1" customWidth="1"/>
    <col min="12297" max="12297" width="9.28515625" bestFit="1" customWidth="1"/>
    <col min="12545" max="12545" width="11.140625" bestFit="1" customWidth="1"/>
    <col min="12546" max="12546" width="36" bestFit="1" customWidth="1"/>
    <col min="12547" max="12547" width="12.42578125" bestFit="1" customWidth="1"/>
    <col min="12548" max="12548" width="22.28515625" bestFit="1" customWidth="1"/>
    <col min="12549" max="12549" width="16.85546875" customWidth="1"/>
    <col min="12550" max="12550" width="13.5703125" bestFit="1" customWidth="1"/>
    <col min="12551" max="12551" width="11.85546875" bestFit="1" customWidth="1"/>
    <col min="12552" max="12552" width="13.42578125" bestFit="1" customWidth="1"/>
    <col min="12553" max="12553" width="9.28515625" bestFit="1" customWidth="1"/>
    <col min="12801" max="12801" width="11.140625" bestFit="1" customWidth="1"/>
    <col min="12802" max="12802" width="36" bestFit="1" customWidth="1"/>
    <col min="12803" max="12803" width="12.42578125" bestFit="1" customWidth="1"/>
    <col min="12804" max="12804" width="22.28515625" bestFit="1" customWidth="1"/>
    <col min="12805" max="12805" width="16.85546875" customWidth="1"/>
    <col min="12806" max="12806" width="13.5703125" bestFit="1" customWidth="1"/>
    <col min="12807" max="12807" width="11.85546875" bestFit="1" customWidth="1"/>
    <col min="12808" max="12808" width="13.42578125" bestFit="1" customWidth="1"/>
    <col min="12809" max="12809" width="9.28515625" bestFit="1" customWidth="1"/>
    <col min="13057" max="13057" width="11.140625" bestFit="1" customWidth="1"/>
    <col min="13058" max="13058" width="36" bestFit="1" customWidth="1"/>
    <col min="13059" max="13059" width="12.42578125" bestFit="1" customWidth="1"/>
    <col min="13060" max="13060" width="22.28515625" bestFit="1" customWidth="1"/>
    <col min="13061" max="13061" width="16.85546875" customWidth="1"/>
    <col min="13062" max="13062" width="13.5703125" bestFit="1" customWidth="1"/>
    <col min="13063" max="13063" width="11.85546875" bestFit="1" customWidth="1"/>
    <col min="13064" max="13064" width="13.42578125" bestFit="1" customWidth="1"/>
    <col min="13065" max="13065" width="9.28515625" bestFit="1" customWidth="1"/>
    <col min="13313" max="13313" width="11.140625" bestFit="1" customWidth="1"/>
    <col min="13314" max="13314" width="36" bestFit="1" customWidth="1"/>
    <col min="13315" max="13315" width="12.42578125" bestFit="1" customWidth="1"/>
    <col min="13316" max="13316" width="22.28515625" bestFit="1" customWidth="1"/>
    <col min="13317" max="13317" width="16.85546875" customWidth="1"/>
    <col min="13318" max="13318" width="13.5703125" bestFit="1" customWidth="1"/>
    <col min="13319" max="13319" width="11.85546875" bestFit="1" customWidth="1"/>
    <col min="13320" max="13320" width="13.42578125" bestFit="1" customWidth="1"/>
    <col min="13321" max="13321" width="9.28515625" bestFit="1" customWidth="1"/>
    <col min="13569" max="13569" width="11.140625" bestFit="1" customWidth="1"/>
    <col min="13570" max="13570" width="36" bestFit="1" customWidth="1"/>
    <col min="13571" max="13571" width="12.42578125" bestFit="1" customWidth="1"/>
    <col min="13572" max="13572" width="22.28515625" bestFit="1" customWidth="1"/>
    <col min="13573" max="13573" width="16.85546875" customWidth="1"/>
    <col min="13574" max="13574" width="13.5703125" bestFit="1" customWidth="1"/>
    <col min="13575" max="13575" width="11.85546875" bestFit="1" customWidth="1"/>
    <col min="13576" max="13576" width="13.42578125" bestFit="1" customWidth="1"/>
    <col min="13577" max="13577" width="9.28515625" bestFit="1" customWidth="1"/>
    <col min="13825" max="13825" width="11.140625" bestFit="1" customWidth="1"/>
    <col min="13826" max="13826" width="36" bestFit="1" customWidth="1"/>
    <col min="13827" max="13827" width="12.42578125" bestFit="1" customWidth="1"/>
    <col min="13828" max="13828" width="22.28515625" bestFit="1" customWidth="1"/>
    <col min="13829" max="13829" width="16.85546875" customWidth="1"/>
    <col min="13830" max="13830" width="13.5703125" bestFit="1" customWidth="1"/>
    <col min="13831" max="13831" width="11.85546875" bestFit="1" customWidth="1"/>
    <col min="13832" max="13832" width="13.42578125" bestFit="1" customWidth="1"/>
    <col min="13833" max="13833" width="9.28515625" bestFit="1" customWidth="1"/>
    <col min="14081" max="14081" width="11.140625" bestFit="1" customWidth="1"/>
    <col min="14082" max="14082" width="36" bestFit="1" customWidth="1"/>
    <col min="14083" max="14083" width="12.42578125" bestFit="1" customWidth="1"/>
    <col min="14084" max="14084" width="22.28515625" bestFit="1" customWidth="1"/>
    <col min="14085" max="14085" width="16.85546875" customWidth="1"/>
    <col min="14086" max="14086" width="13.5703125" bestFit="1" customWidth="1"/>
    <col min="14087" max="14087" width="11.85546875" bestFit="1" customWidth="1"/>
    <col min="14088" max="14088" width="13.42578125" bestFit="1" customWidth="1"/>
    <col min="14089" max="14089" width="9.28515625" bestFit="1" customWidth="1"/>
    <col min="14337" max="14337" width="11.140625" bestFit="1" customWidth="1"/>
    <col min="14338" max="14338" width="36" bestFit="1" customWidth="1"/>
    <col min="14339" max="14339" width="12.42578125" bestFit="1" customWidth="1"/>
    <col min="14340" max="14340" width="22.28515625" bestFit="1" customWidth="1"/>
    <col min="14341" max="14341" width="16.85546875" customWidth="1"/>
    <col min="14342" max="14342" width="13.5703125" bestFit="1" customWidth="1"/>
    <col min="14343" max="14343" width="11.85546875" bestFit="1" customWidth="1"/>
    <col min="14344" max="14344" width="13.42578125" bestFit="1" customWidth="1"/>
    <col min="14345" max="14345" width="9.28515625" bestFit="1" customWidth="1"/>
    <col min="14593" max="14593" width="11.140625" bestFit="1" customWidth="1"/>
    <col min="14594" max="14594" width="36" bestFit="1" customWidth="1"/>
    <col min="14595" max="14595" width="12.42578125" bestFit="1" customWidth="1"/>
    <col min="14596" max="14596" width="22.28515625" bestFit="1" customWidth="1"/>
    <col min="14597" max="14597" width="16.85546875" customWidth="1"/>
    <col min="14598" max="14598" width="13.5703125" bestFit="1" customWidth="1"/>
    <col min="14599" max="14599" width="11.85546875" bestFit="1" customWidth="1"/>
    <col min="14600" max="14600" width="13.42578125" bestFit="1" customWidth="1"/>
    <col min="14601" max="14601" width="9.28515625" bestFit="1" customWidth="1"/>
    <col min="14849" max="14849" width="11.140625" bestFit="1" customWidth="1"/>
    <col min="14850" max="14850" width="36" bestFit="1" customWidth="1"/>
    <col min="14851" max="14851" width="12.42578125" bestFit="1" customWidth="1"/>
    <col min="14852" max="14852" width="22.28515625" bestFit="1" customWidth="1"/>
    <col min="14853" max="14853" width="16.85546875" customWidth="1"/>
    <col min="14854" max="14854" width="13.5703125" bestFit="1" customWidth="1"/>
    <col min="14855" max="14855" width="11.85546875" bestFit="1" customWidth="1"/>
    <col min="14856" max="14856" width="13.42578125" bestFit="1" customWidth="1"/>
    <col min="14857" max="14857" width="9.28515625" bestFit="1" customWidth="1"/>
    <col min="15105" max="15105" width="11.140625" bestFit="1" customWidth="1"/>
    <col min="15106" max="15106" width="36" bestFit="1" customWidth="1"/>
    <col min="15107" max="15107" width="12.42578125" bestFit="1" customWidth="1"/>
    <col min="15108" max="15108" width="22.28515625" bestFit="1" customWidth="1"/>
    <col min="15109" max="15109" width="16.85546875" customWidth="1"/>
    <col min="15110" max="15110" width="13.5703125" bestFit="1" customWidth="1"/>
    <col min="15111" max="15111" width="11.85546875" bestFit="1" customWidth="1"/>
    <col min="15112" max="15112" width="13.42578125" bestFit="1" customWidth="1"/>
    <col min="15113" max="15113" width="9.28515625" bestFit="1" customWidth="1"/>
    <col min="15361" max="15361" width="11.140625" bestFit="1" customWidth="1"/>
    <col min="15362" max="15362" width="36" bestFit="1" customWidth="1"/>
    <col min="15363" max="15363" width="12.42578125" bestFit="1" customWidth="1"/>
    <col min="15364" max="15364" width="22.28515625" bestFit="1" customWidth="1"/>
    <col min="15365" max="15365" width="16.85546875" customWidth="1"/>
    <col min="15366" max="15366" width="13.5703125" bestFit="1" customWidth="1"/>
    <col min="15367" max="15367" width="11.85546875" bestFit="1" customWidth="1"/>
    <col min="15368" max="15368" width="13.42578125" bestFit="1" customWidth="1"/>
    <col min="15369" max="15369" width="9.28515625" bestFit="1" customWidth="1"/>
    <col min="15617" max="15617" width="11.140625" bestFit="1" customWidth="1"/>
    <col min="15618" max="15618" width="36" bestFit="1" customWidth="1"/>
    <col min="15619" max="15619" width="12.42578125" bestFit="1" customWidth="1"/>
    <col min="15620" max="15620" width="22.28515625" bestFit="1" customWidth="1"/>
    <col min="15621" max="15621" width="16.85546875" customWidth="1"/>
    <col min="15622" max="15622" width="13.5703125" bestFit="1" customWidth="1"/>
    <col min="15623" max="15623" width="11.85546875" bestFit="1" customWidth="1"/>
    <col min="15624" max="15624" width="13.42578125" bestFit="1" customWidth="1"/>
    <col min="15625" max="15625" width="9.28515625" bestFit="1" customWidth="1"/>
    <col min="15873" max="15873" width="11.140625" bestFit="1" customWidth="1"/>
    <col min="15874" max="15874" width="36" bestFit="1" customWidth="1"/>
    <col min="15875" max="15875" width="12.42578125" bestFit="1" customWidth="1"/>
    <col min="15876" max="15876" width="22.28515625" bestFit="1" customWidth="1"/>
    <col min="15877" max="15877" width="16.85546875" customWidth="1"/>
    <col min="15878" max="15878" width="13.5703125" bestFit="1" customWidth="1"/>
    <col min="15879" max="15879" width="11.85546875" bestFit="1" customWidth="1"/>
    <col min="15880" max="15880" width="13.42578125" bestFit="1" customWidth="1"/>
    <col min="15881" max="15881" width="9.28515625" bestFit="1" customWidth="1"/>
    <col min="16129" max="16129" width="11.140625" bestFit="1" customWidth="1"/>
    <col min="16130" max="16130" width="36" bestFit="1" customWidth="1"/>
    <col min="16131" max="16131" width="12.42578125" bestFit="1" customWidth="1"/>
    <col min="16132" max="16132" width="22.28515625" bestFit="1" customWidth="1"/>
    <col min="16133" max="16133" width="16.85546875" customWidth="1"/>
    <col min="16134" max="16134" width="13.5703125" bestFit="1" customWidth="1"/>
    <col min="16135" max="16135" width="11.85546875" bestFit="1" customWidth="1"/>
    <col min="16136" max="16136" width="13.42578125" bestFit="1" customWidth="1"/>
    <col min="16137" max="16137" width="9.28515625" bestFit="1" customWidth="1"/>
  </cols>
  <sheetData>
    <row r="1" spans="1:10" ht="23.25" x14ac:dyDescent="0.35">
      <c r="A1" s="30" t="s">
        <v>30</v>
      </c>
      <c r="B1" s="31"/>
      <c r="C1" s="31"/>
      <c r="D1" s="32"/>
      <c r="E1" s="31"/>
      <c r="F1" s="31"/>
      <c r="G1" s="31"/>
      <c r="H1" s="31"/>
    </row>
    <row r="2" spans="1:10" ht="23.25" x14ac:dyDescent="0.35">
      <c r="A2" s="183"/>
      <c r="B2" s="183"/>
      <c r="C2" s="183"/>
      <c r="D2" s="33"/>
      <c r="E2" s="34"/>
      <c r="F2" s="34"/>
      <c r="G2" s="34"/>
      <c r="H2" s="34"/>
    </row>
    <row r="3" spans="1:10" ht="23.25" x14ac:dyDescent="0.35">
      <c r="A3" s="35" t="s">
        <v>19</v>
      </c>
      <c r="B3" s="36">
        <v>42508</v>
      </c>
      <c r="H3" s="29"/>
    </row>
    <row r="4" spans="1:10" ht="45.75" thickBot="1" x14ac:dyDescent="0.3">
      <c r="A4" s="70" t="s">
        <v>1</v>
      </c>
      <c r="B4" s="71">
        <v>42518.465277777781</v>
      </c>
      <c r="D4" s="12"/>
      <c r="E4" s="29"/>
      <c r="F4" s="42"/>
    </row>
    <row r="5" spans="1:10" x14ac:dyDescent="0.25">
      <c r="A5" s="72" t="s">
        <v>20</v>
      </c>
      <c r="B5" s="73" t="s">
        <v>2</v>
      </c>
      <c r="C5" s="74" t="s">
        <v>3</v>
      </c>
      <c r="D5" s="75" t="s">
        <v>21</v>
      </c>
      <c r="E5" s="76" t="s">
        <v>22</v>
      </c>
      <c r="F5" s="77" t="s">
        <v>23</v>
      </c>
      <c r="G5" s="77" t="s">
        <v>24</v>
      </c>
      <c r="H5" s="78" t="s">
        <v>25</v>
      </c>
    </row>
    <row r="6" spans="1:10" x14ac:dyDescent="0.25">
      <c r="A6" s="79">
        <v>1</v>
      </c>
      <c r="B6" s="15" t="s">
        <v>11</v>
      </c>
      <c r="C6" s="24">
        <v>1.075</v>
      </c>
      <c r="D6" s="50">
        <v>42518.723900462966</v>
      </c>
      <c r="E6" s="55">
        <v>0.25862268518540077</v>
      </c>
      <c r="F6" s="67">
        <v>22345.000000018626</v>
      </c>
      <c r="G6" s="65">
        <v>24020.875000020023</v>
      </c>
      <c r="H6" s="80">
        <v>1</v>
      </c>
      <c r="J6" s="28"/>
    </row>
    <row r="7" spans="1:10" s="13" customFormat="1" x14ac:dyDescent="0.25">
      <c r="A7" s="81">
        <v>2</v>
      </c>
      <c r="B7" s="15" t="s">
        <v>16</v>
      </c>
      <c r="C7" s="24">
        <v>1.24</v>
      </c>
      <c r="D7" s="62">
        <v>42518.69</v>
      </c>
      <c r="E7" s="55">
        <v>0.22472222222131677</v>
      </c>
      <c r="F7" s="67">
        <v>19415.999999921769</v>
      </c>
      <c r="G7" s="65">
        <v>24075.839999902993</v>
      </c>
      <c r="H7" s="80">
        <v>2</v>
      </c>
      <c r="I7" s="57"/>
      <c r="J7" s="58"/>
    </row>
    <row r="8" spans="1:10" x14ac:dyDescent="0.25">
      <c r="A8" s="79">
        <v>3</v>
      </c>
      <c r="B8" s="15" t="s">
        <v>28</v>
      </c>
      <c r="C8" s="24">
        <v>1.1599999999999999</v>
      </c>
      <c r="D8" s="50">
        <v>42518.711157407408</v>
      </c>
      <c r="E8" s="55">
        <v>0.24587962962687016</v>
      </c>
      <c r="F8" s="67">
        <v>21243.999999761581</v>
      </c>
      <c r="G8" s="65">
        <v>24643.039999723434</v>
      </c>
      <c r="H8" s="80">
        <v>3</v>
      </c>
      <c r="J8" s="28"/>
    </row>
    <row r="9" spans="1:10" x14ac:dyDescent="0.25">
      <c r="A9" s="79">
        <v>4</v>
      </c>
      <c r="B9" s="15" t="s">
        <v>14</v>
      </c>
      <c r="C9" s="24">
        <v>1.18</v>
      </c>
      <c r="D9" s="50">
        <v>42518.710810185185</v>
      </c>
      <c r="E9" s="55">
        <v>0.24553240740351612</v>
      </c>
      <c r="F9" s="67">
        <v>21213.999999663793</v>
      </c>
      <c r="G9" s="65">
        <v>25032.519999603275</v>
      </c>
      <c r="H9" s="80">
        <v>4</v>
      </c>
      <c r="I9" s="57"/>
      <c r="J9" s="28"/>
    </row>
    <row r="10" spans="1:10" x14ac:dyDescent="0.25">
      <c r="A10" s="79">
        <v>5</v>
      </c>
      <c r="B10" s="15" t="s">
        <v>12</v>
      </c>
      <c r="C10" s="21">
        <v>1.085</v>
      </c>
      <c r="D10" s="50">
        <v>42518.733680555553</v>
      </c>
      <c r="E10" s="55">
        <v>0.26840277777228039</v>
      </c>
      <c r="F10" s="67">
        <v>23189.999999525025</v>
      </c>
      <c r="G10" s="65">
        <v>25161.149999484653</v>
      </c>
      <c r="H10" s="80">
        <v>5</v>
      </c>
      <c r="J10" s="28"/>
    </row>
    <row r="11" spans="1:10" x14ac:dyDescent="0.25">
      <c r="A11" s="79">
        <v>6</v>
      </c>
      <c r="B11" s="15" t="s">
        <v>13</v>
      </c>
      <c r="C11" s="21">
        <v>1.1080000000000001</v>
      </c>
      <c r="D11" s="50">
        <v>42518.728935185187</v>
      </c>
      <c r="E11" s="55">
        <v>0.26365740740584442</v>
      </c>
      <c r="F11" s="67">
        <v>22779.999999864958</v>
      </c>
      <c r="G11" s="65">
        <v>25240.239999850375</v>
      </c>
      <c r="H11" s="82">
        <v>6</v>
      </c>
      <c r="I11" s="57"/>
      <c r="J11" s="28"/>
    </row>
    <row r="12" spans="1:10" x14ac:dyDescent="0.25">
      <c r="A12" s="79">
        <v>7</v>
      </c>
      <c r="B12" s="15" t="s">
        <v>9</v>
      </c>
      <c r="C12" s="24">
        <v>1.0549999999999999</v>
      </c>
      <c r="D12" s="50">
        <v>42518.750532407408</v>
      </c>
      <c r="E12" s="55">
        <v>0.28525462962716119</v>
      </c>
      <c r="F12" s="67">
        <v>24645.999999786727</v>
      </c>
      <c r="G12" s="65">
        <v>26001.529999774997</v>
      </c>
      <c r="H12" s="80">
        <v>7</v>
      </c>
      <c r="I12" s="57"/>
      <c r="J12" s="28"/>
    </row>
    <row r="13" spans="1:10" x14ac:dyDescent="0.25">
      <c r="A13" s="79">
        <v>8</v>
      </c>
      <c r="B13" s="15" t="s">
        <v>10</v>
      </c>
      <c r="C13" s="21">
        <v>1.071</v>
      </c>
      <c r="D13" s="50">
        <v>42518.750162037039</v>
      </c>
      <c r="E13" s="55">
        <v>0.28488425925752381</v>
      </c>
      <c r="F13" s="56">
        <v>24613.999999850057</v>
      </c>
      <c r="G13" s="54">
        <v>26361.59399983941</v>
      </c>
      <c r="H13" s="80">
        <v>8</v>
      </c>
    </row>
    <row r="14" spans="1:10" ht="15.75" thickBot="1" x14ac:dyDescent="0.3">
      <c r="A14" s="83">
        <v>9</v>
      </c>
      <c r="B14" s="84" t="s">
        <v>15</v>
      </c>
      <c r="C14" s="85">
        <v>1.2390000000000001</v>
      </c>
      <c r="D14" s="86">
        <v>42518.716099537036</v>
      </c>
      <c r="E14" s="87">
        <v>0.25082175925490446</v>
      </c>
      <c r="F14" s="88">
        <v>21670.999999623746</v>
      </c>
      <c r="G14" s="89">
        <v>26850.368999533825</v>
      </c>
      <c r="H14" s="90">
        <v>9</v>
      </c>
    </row>
    <row r="15" spans="1:10" s="96" customFormat="1" x14ac:dyDescent="0.25">
      <c r="A15" s="91"/>
      <c r="B15" s="91"/>
      <c r="C15" s="92"/>
      <c r="D15" s="93"/>
      <c r="E15" s="94"/>
      <c r="F15" s="91"/>
      <c r="G15" s="91"/>
      <c r="H15" s="95" t="str">
        <f t="shared" ref="H15:H21" si="0">IF(G15="","",H14+1)</f>
        <v/>
      </c>
    </row>
    <row r="16" spans="1:10" ht="15.75" thickBot="1" x14ac:dyDescent="0.3">
      <c r="A16" s="91"/>
      <c r="B16" s="91"/>
      <c r="C16" s="92"/>
      <c r="D16" s="93"/>
      <c r="E16" s="94"/>
      <c r="F16" s="91"/>
      <c r="G16" s="91"/>
      <c r="H16" s="95" t="str">
        <f t="shared" si="0"/>
        <v/>
      </c>
    </row>
    <row r="17" spans="1:8" ht="24" thickBot="1" x14ac:dyDescent="0.4">
      <c r="A17" s="184" t="s">
        <v>31</v>
      </c>
      <c r="B17" s="185"/>
      <c r="C17" s="185"/>
      <c r="D17" s="186"/>
      <c r="E17" s="94"/>
      <c r="F17" s="91"/>
      <c r="G17" s="91"/>
      <c r="H17" s="95"/>
    </row>
    <row r="18" spans="1:8" x14ac:dyDescent="0.25">
      <c r="A18" s="72" t="s">
        <v>20</v>
      </c>
      <c r="B18" s="73" t="s">
        <v>2</v>
      </c>
      <c r="C18" s="74" t="s">
        <v>3</v>
      </c>
      <c r="D18" s="78" t="s">
        <v>25</v>
      </c>
      <c r="E18" s="94"/>
      <c r="F18" s="91"/>
      <c r="G18" s="91"/>
      <c r="H18" s="95" t="str">
        <f>IF(G18="","",H16+1)</f>
        <v/>
      </c>
    </row>
    <row r="19" spans="1:8" x14ac:dyDescent="0.25">
      <c r="A19" s="81">
        <v>1</v>
      </c>
      <c r="B19" s="15" t="s">
        <v>16</v>
      </c>
      <c r="C19" s="24">
        <v>1.24</v>
      </c>
      <c r="D19" s="80">
        <v>1</v>
      </c>
      <c r="E19" s="98"/>
      <c r="F19" s="96"/>
      <c r="G19" s="96"/>
      <c r="H19" s="99" t="str">
        <f>IF(G19="","",#REF!+1)</f>
        <v/>
      </c>
    </row>
    <row r="20" spans="1:8" x14ac:dyDescent="0.25">
      <c r="A20" s="79">
        <v>2</v>
      </c>
      <c r="B20" s="15" t="s">
        <v>28</v>
      </c>
      <c r="C20" s="24">
        <v>1.1599999999999999</v>
      </c>
      <c r="D20" s="80">
        <v>2</v>
      </c>
      <c r="E20" s="98"/>
      <c r="F20" s="96"/>
      <c r="G20" s="96"/>
      <c r="H20" s="99" t="str">
        <f t="shared" si="0"/>
        <v/>
      </c>
    </row>
    <row r="21" spans="1:8" x14ac:dyDescent="0.25">
      <c r="A21" s="79">
        <v>3</v>
      </c>
      <c r="B21" s="15" t="s">
        <v>14</v>
      </c>
      <c r="C21" s="24">
        <v>1.18</v>
      </c>
      <c r="D21" s="80">
        <v>3</v>
      </c>
      <c r="E21" s="98"/>
      <c r="F21" s="96"/>
      <c r="G21" s="96"/>
      <c r="H21" s="99" t="str">
        <f t="shared" si="0"/>
        <v/>
      </c>
    </row>
    <row r="22" spans="1:8" ht="15.75" thickBot="1" x14ac:dyDescent="0.3">
      <c r="A22" s="83">
        <v>4</v>
      </c>
      <c r="B22" s="84" t="s">
        <v>15</v>
      </c>
      <c r="C22" s="85">
        <v>1.2390000000000001</v>
      </c>
      <c r="D22" s="90">
        <v>4</v>
      </c>
      <c r="E22" s="98"/>
      <c r="F22" s="96"/>
      <c r="G22" s="96"/>
      <c r="H22" s="99" t="str">
        <f>IF(G22="","",#REF!+1)</f>
        <v/>
      </c>
    </row>
    <row r="23" spans="1:8" ht="15.75" thickBot="1" x14ac:dyDescent="0.3">
      <c r="A23" s="96"/>
      <c r="B23" s="96"/>
      <c r="C23" s="97"/>
      <c r="D23" s="100"/>
      <c r="E23" s="101"/>
      <c r="F23" s="96"/>
      <c r="G23" s="96"/>
      <c r="H23" s="96"/>
    </row>
    <row r="24" spans="1:8" ht="24" thickBot="1" x14ac:dyDescent="0.4">
      <c r="A24" s="184" t="s">
        <v>32</v>
      </c>
      <c r="B24" s="185"/>
      <c r="C24" s="185"/>
      <c r="D24" s="186"/>
      <c r="E24" s="101"/>
      <c r="F24" s="96"/>
      <c r="G24" s="96"/>
      <c r="H24" s="96"/>
    </row>
    <row r="25" spans="1:8" x14ac:dyDescent="0.25">
      <c r="A25" s="72" t="s">
        <v>20</v>
      </c>
      <c r="B25" s="73" t="s">
        <v>2</v>
      </c>
      <c r="C25" s="74" t="s">
        <v>3</v>
      </c>
      <c r="D25" s="78" t="s">
        <v>25</v>
      </c>
      <c r="E25" s="101"/>
      <c r="F25" s="96"/>
      <c r="G25" s="96"/>
      <c r="H25" s="96"/>
    </row>
    <row r="26" spans="1:8" x14ac:dyDescent="0.25">
      <c r="A26" s="79">
        <v>1</v>
      </c>
      <c r="B26" s="15" t="s">
        <v>11</v>
      </c>
      <c r="C26" s="24">
        <v>1.075</v>
      </c>
      <c r="D26" s="80">
        <v>1</v>
      </c>
      <c r="E26" s="101"/>
      <c r="F26" s="96"/>
      <c r="G26" s="96"/>
      <c r="H26" s="96"/>
    </row>
    <row r="27" spans="1:8" x14ac:dyDescent="0.25">
      <c r="A27" s="79">
        <v>2</v>
      </c>
      <c r="B27" s="15" t="s">
        <v>12</v>
      </c>
      <c r="C27" s="21">
        <v>1.085</v>
      </c>
      <c r="D27" s="80">
        <v>2</v>
      </c>
      <c r="E27" s="101"/>
      <c r="F27" s="96"/>
      <c r="G27" s="96"/>
      <c r="H27" s="96"/>
    </row>
    <row r="28" spans="1:8" x14ac:dyDescent="0.25">
      <c r="A28" s="79">
        <v>3</v>
      </c>
      <c r="B28" s="15" t="s">
        <v>13</v>
      </c>
      <c r="C28" s="21">
        <v>1.1080000000000001</v>
      </c>
      <c r="D28" s="82">
        <v>3</v>
      </c>
      <c r="E28" s="101"/>
      <c r="F28" s="96"/>
      <c r="G28" s="96"/>
      <c r="H28" s="96"/>
    </row>
    <row r="29" spans="1:8" x14ac:dyDescent="0.25">
      <c r="A29" s="79">
        <v>4</v>
      </c>
      <c r="B29" s="15" t="s">
        <v>9</v>
      </c>
      <c r="C29" s="24">
        <v>1.0549999999999999</v>
      </c>
      <c r="D29" s="80">
        <v>4</v>
      </c>
    </row>
    <row r="30" spans="1:8" ht="15.75" thickBot="1" x14ac:dyDescent="0.3">
      <c r="A30" s="83">
        <v>5</v>
      </c>
      <c r="B30" s="84" t="s">
        <v>10</v>
      </c>
      <c r="C30" s="102">
        <v>1.071</v>
      </c>
      <c r="D30" s="90">
        <v>5</v>
      </c>
    </row>
  </sheetData>
  <sheetProtection password="C43E" sheet="1" objects="1" scenarios="1"/>
  <protectedRanges>
    <protectedRange sqref="B13:C13 B30:C30" name="Vahemik1_2"/>
    <protectedRange sqref="B11:C11 B28:C28" name="Vahemik1"/>
    <protectedRange sqref="B14:C14 B22:C22" name="Vahemik1_1"/>
    <protectedRange sqref="B6:B10 B19:B21 B26:B27" name="Vahemik1_4"/>
    <protectedRange sqref="C6:C10 C19:C21 C26:C27" name="Vahemik1_6"/>
  </protectedRanges>
  <sortState ref="B6:G14">
    <sortCondition ref="G6:G14"/>
  </sortState>
  <mergeCells count="3">
    <mergeCell ref="A2:C2"/>
    <mergeCell ref="A17:D17"/>
    <mergeCell ref="A24:D24"/>
  </mergeCells>
  <pageMargins left="0.7" right="0.38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25"/>
  <dimension ref="A1:Q48"/>
  <sheetViews>
    <sheetView topLeftCell="A20" zoomScale="85" workbookViewId="0">
      <selection activeCell="G35" sqref="G35:Q42"/>
    </sheetView>
  </sheetViews>
  <sheetFormatPr defaultRowHeight="15" x14ac:dyDescent="0.25"/>
  <cols>
    <col min="1" max="1" width="7.5703125" customWidth="1"/>
    <col min="2" max="2" width="36" bestFit="1" customWidth="1"/>
    <col min="3" max="3" width="8" style="37" bestFit="1" customWidth="1"/>
    <col min="4" max="4" width="8.42578125" style="38" bestFit="1" customWidth="1"/>
    <col min="5" max="5" width="10.28515625" style="39" bestFit="1" customWidth="1"/>
    <col min="6" max="6" width="7.7109375" bestFit="1" customWidth="1"/>
    <col min="7" max="7" width="10.28515625" bestFit="1" customWidth="1"/>
    <col min="8" max="8" width="13.42578125" bestFit="1" customWidth="1"/>
    <col min="9" max="9" width="9.28515625" bestFit="1" customWidth="1"/>
    <col min="14" max="14" width="13.42578125" bestFit="1" customWidth="1"/>
  </cols>
  <sheetData>
    <row r="1" spans="1:10" ht="23.25" x14ac:dyDescent="0.35">
      <c r="A1" s="30" t="s">
        <v>46</v>
      </c>
    </row>
    <row r="2" spans="1:10" ht="23.25" x14ac:dyDescent="0.35">
      <c r="A2" s="188" t="s">
        <v>51</v>
      </c>
      <c r="B2" s="189"/>
      <c r="C2" s="190"/>
    </row>
    <row r="3" spans="1:10" x14ac:dyDescent="0.25">
      <c r="A3" s="43" t="s">
        <v>20</v>
      </c>
      <c r="B3" s="43" t="s">
        <v>2</v>
      </c>
      <c r="C3" s="48" t="s">
        <v>25</v>
      </c>
    </row>
    <row r="4" spans="1:10" ht="23.25" x14ac:dyDescent="0.35">
      <c r="A4" s="49">
        <v>1</v>
      </c>
      <c r="B4" s="15" t="s">
        <v>16</v>
      </c>
      <c r="C4" s="49">
        <v>1</v>
      </c>
      <c r="D4" s="33"/>
      <c r="E4" s="34"/>
      <c r="F4" s="34"/>
      <c r="G4" s="34"/>
      <c r="H4" s="34"/>
    </row>
    <row r="5" spans="1:10" x14ac:dyDescent="0.25">
      <c r="A5" s="54">
        <v>2</v>
      </c>
      <c r="B5" s="49" t="s">
        <v>44</v>
      </c>
      <c r="C5" s="54">
        <v>2</v>
      </c>
      <c r="H5" s="133"/>
    </row>
    <row r="6" spans="1:10" x14ac:dyDescent="0.25">
      <c r="A6" s="49">
        <v>3</v>
      </c>
      <c r="B6" s="15" t="s">
        <v>28</v>
      </c>
      <c r="C6" s="49">
        <v>3</v>
      </c>
      <c r="D6" s="134"/>
      <c r="E6" s="133"/>
      <c r="F6" s="42"/>
    </row>
    <row r="7" spans="1:10" x14ac:dyDescent="0.25">
      <c r="A7" s="49">
        <v>4</v>
      </c>
      <c r="B7" s="15" t="s">
        <v>12</v>
      </c>
      <c r="C7" s="49">
        <v>4</v>
      </c>
    </row>
    <row r="8" spans="1:10" s="13" customFormat="1" x14ac:dyDescent="0.25">
      <c r="A8" s="49">
        <v>5</v>
      </c>
      <c r="B8" s="15" t="s">
        <v>14</v>
      </c>
      <c r="C8" s="49">
        <v>5</v>
      </c>
      <c r="I8" s="57"/>
      <c r="J8" s="58"/>
    </row>
    <row r="9" spans="1:10" x14ac:dyDescent="0.25">
      <c r="A9" s="49">
        <v>6</v>
      </c>
      <c r="B9" s="15" t="s">
        <v>9</v>
      </c>
      <c r="C9" s="49">
        <v>6</v>
      </c>
      <c r="J9" s="28"/>
    </row>
    <row r="10" spans="1:10" x14ac:dyDescent="0.25">
      <c r="A10" s="49">
        <v>7</v>
      </c>
      <c r="B10" s="15" t="s">
        <v>11</v>
      </c>
      <c r="C10" s="49">
        <v>7</v>
      </c>
      <c r="I10" s="57"/>
      <c r="J10" s="28"/>
    </row>
    <row r="11" spans="1:10" x14ac:dyDescent="0.25">
      <c r="A11" s="49">
        <v>8</v>
      </c>
      <c r="B11" s="15" t="s">
        <v>43</v>
      </c>
      <c r="C11" s="49">
        <v>8</v>
      </c>
      <c r="J11" s="28"/>
    </row>
    <row r="12" spans="1:10" x14ac:dyDescent="0.25">
      <c r="A12" s="49">
        <v>9</v>
      </c>
      <c r="B12" s="15" t="s">
        <v>26</v>
      </c>
      <c r="C12" s="49">
        <v>9</v>
      </c>
      <c r="I12" s="57"/>
      <c r="J12" s="28"/>
    </row>
    <row r="13" spans="1:10" x14ac:dyDescent="0.25">
      <c r="A13" s="49">
        <v>10</v>
      </c>
      <c r="B13" s="15" t="s">
        <v>15</v>
      </c>
      <c r="C13" s="49">
        <v>10</v>
      </c>
      <c r="I13" s="57"/>
      <c r="J13" s="28"/>
    </row>
    <row r="14" spans="1:10" x14ac:dyDescent="0.25">
      <c r="A14" s="49">
        <v>11</v>
      </c>
      <c r="B14" s="15" t="s">
        <v>13</v>
      </c>
      <c r="C14" s="49">
        <v>11</v>
      </c>
      <c r="J14" s="28"/>
    </row>
    <row r="15" spans="1:10" x14ac:dyDescent="0.25">
      <c r="A15" s="49">
        <v>12</v>
      </c>
      <c r="B15" s="60" t="s">
        <v>29</v>
      </c>
      <c r="C15" s="49">
        <v>12</v>
      </c>
      <c r="I15" s="57"/>
      <c r="J15" s="28"/>
    </row>
    <row r="16" spans="1:10" x14ac:dyDescent="0.25">
      <c r="A16" s="135"/>
      <c r="B16" s="136"/>
      <c r="I16" s="57"/>
      <c r="J16" s="28"/>
    </row>
    <row r="17" spans="1:9" ht="23.25" x14ac:dyDescent="0.35">
      <c r="A17" s="189" t="s">
        <v>45</v>
      </c>
      <c r="B17" s="189"/>
      <c r="I17" s="57"/>
    </row>
    <row r="18" spans="1:9" ht="23.25" x14ac:dyDescent="0.35">
      <c r="A18" s="35" t="s">
        <v>19</v>
      </c>
      <c r="B18" s="36">
        <v>42540</v>
      </c>
    </row>
    <row r="19" spans="1:9" ht="45" x14ac:dyDescent="0.25">
      <c r="A19" s="40" t="s">
        <v>1</v>
      </c>
      <c r="B19" s="41">
        <v>42540.416666666664</v>
      </c>
    </row>
    <row r="20" spans="1:9" x14ac:dyDescent="0.25">
      <c r="A20" s="43" t="s">
        <v>20</v>
      </c>
      <c r="B20" s="43" t="s">
        <v>2</v>
      </c>
      <c r="C20" s="44" t="s">
        <v>3</v>
      </c>
      <c r="D20" s="45" t="s">
        <v>21</v>
      </c>
      <c r="E20" s="46" t="s">
        <v>22</v>
      </c>
      <c r="F20" s="47" t="s">
        <v>23</v>
      </c>
      <c r="G20" s="47" t="s">
        <v>24</v>
      </c>
      <c r="H20" s="48" t="s">
        <v>25</v>
      </c>
    </row>
    <row r="21" spans="1:9" x14ac:dyDescent="0.25">
      <c r="A21" s="54">
        <v>1</v>
      </c>
      <c r="B21" s="49" t="s">
        <v>44</v>
      </c>
      <c r="C21" s="132">
        <v>1.123</v>
      </c>
      <c r="D21" s="50">
        <v>42540.658912037034</v>
      </c>
      <c r="E21" s="53">
        <v>0.24224537036934635</v>
      </c>
      <c r="F21" s="131">
        <v>20929.999999911524</v>
      </c>
      <c r="G21" s="49">
        <v>23504.389999900643</v>
      </c>
      <c r="H21" s="51">
        <v>1</v>
      </c>
    </row>
    <row r="22" spans="1:9" x14ac:dyDescent="0.25">
      <c r="A22" s="49">
        <v>2</v>
      </c>
      <c r="B22" s="15" t="s">
        <v>14</v>
      </c>
      <c r="C22" s="24">
        <v>1.18</v>
      </c>
      <c r="D22" s="50">
        <v>42540.648796296293</v>
      </c>
      <c r="E22" s="53">
        <v>0.23212962962861639</v>
      </c>
      <c r="F22" s="131">
        <v>20055.999999912456</v>
      </c>
      <c r="G22" s="49">
        <v>23666.079999896698</v>
      </c>
      <c r="H22" s="51">
        <v>2</v>
      </c>
    </row>
    <row r="23" spans="1:9" x14ac:dyDescent="0.25">
      <c r="A23" s="49">
        <v>3</v>
      </c>
      <c r="B23" s="15" t="s">
        <v>9</v>
      </c>
      <c r="C23" s="24">
        <v>1.0549999999999999</v>
      </c>
      <c r="D23" s="50">
        <v>42540.686643518522</v>
      </c>
      <c r="E23" s="55">
        <v>0.26997685185779119</v>
      </c>
      <c r="F23" s="56">
        <v>23326.000000513159</v>
      </c>
      <c r="G23" s="54">
        <v>24608.930000541382</v>
      </c>
      <c r="H23" s="59">
        <v>3</v>
      </c>
    </row>
    <row r="24" spans="1:9" x14ac:dyDescent="0.25">
      <c r="A24" s="49">
        <v>4</v>
      </c>
      <c r="B24" s="15" t="s">
        <v>12</v>
      </c>
      <c r="C24" s="21">
        <v>1.085</v>
      </c>
      <c r="D24" s="50">
        <v>42540.682534722226</v>
      </c>
      <c r="E24" s="53">
        <v>0.265868055561441</v>
      </c>
      <c r="F24" s="131">
        <v>22971.000000508502</v>
      </c>
      <c r="G24" s="49">
        <v>24923.535000551725</v>
      </c>
      <c r="H24" s="51">
        <v>4</v>
      </c>
    </row>
    <row r="25" spans="1:9" x14ac:dyDescent="0.25">
      <c r="A25" s="49">
        <v>5</v>
      </c>
      <c r="B25" s="15" t="s">
        <v>11</v>
      </c>
      <c r="C25" s="24">
        <v>1.075</v>
      </c>
      <c r="D25" s="50">
        <v>42540.685023148151</v>
      </c>
      <c r="E25" s="53">
        <v>0.26835648148698965</v>
      </c>
      <c r="F25" s="131">
        <v>23186.000000475906</v>
      </c>
      <c r="G25" s="49">
        <v>24924.950000511599</v>
      </c>
      <c r="H25" s="51">
        <v>5</v>
      </c>
    </row>
    <row r="26" spans="1:9" x14ac:dyDescent="0.25">
      <c r="A26" s="49">
        <v>6</v>
      </c>
      <c r="B26" s="15" t="s">
        <v>26</v>
      </c>
      <c r="C26" s="24">
        <v>1.1879999999999999</v>
      </c>
      <c r="D26" s="50">
        <v>42540.661493055559</v>
      </c>
      <c r="E26" s="53">
        <v>0.2448263888945803</v>
      </c>
      <c r="F26" s="131">
        <v>21153.000000491738</v>
      </c>
      <c r="G26" s="49">
        <v>25129.764000584182</v>
      </c>
      <c r="H26" s="59">
        <v>6</v>
      </c>
    </row>
    <row r="27" spans="1:9" x14ac:dyDescent="0.25">
      <c r="A27" s="49">
        <v>7</v>
      </c>
      <c r="B27" s="60" t="s">
        <v>29</v>
      </c>
      <c r="C27" s="61">
        <v>1.2230000000000001</v>
      </c>
      <c r="D27" s="50">
        <v>42540.657430555555</v>
      </c>
      <c r="E27" s="53">
        <v>0.24076388889079681</v>
      </c>
      <c r="F27" s="131">
        <v>20802.000000164844</v>
      </c>
      <c r="G27" s="49">
        <v>25440.846000201607</v>
      </c>
      <c r="H27" s="51">
        <v>7</v>
      </c>
    </row>
    <row r="28" spans="1:9" x14ac:dyDescent="0.25">
      <c r="A28" s="49">
        <v>8</v>
      </c>
      <c r="B28" s="15" t="s">
        <v>16</v>
      </c>
      <c r="C28" s="24">
        <v>1.24</v>
      </c>
      <c r="D28" s="50">
        <v>42540.654965277776</v>
      </c>
      <c r="E28" s="53">
        <v>0.2382986111115315</v>
      </c>
      <c r="F28" s="131">
        <v>20589.000000036322</v>
      </c>
      <c r="G28" s="49">
        <v>25530.360000045039</v>
      </c>
      <c r="H28" s="51">
        <v>8</v>
      </c>
    </row>
    <row r="29" spans="1:9" x14ac:dyDescent="0.25">
      <c r="A29" s="49">
        <v>9</v>
      </c>
      <c r="B29" s="15" t="s">
        <v>28</v>
      </c>
      <c r="C29" s="24">
        <v>1.1599999999999999</v>
      </c>
      <c r="D29" s="50">
        <v>42540.672025462962</v>
      </c>
      <c r="E29" s="53">
        <v>0.25535879629751435</v>
      </c>
      <c r="F29" s="131">
        <v>22063.000000105239</v>
      </c>
      <c r="G29" s="49">
        <v>25593.080000122078</v>
      </c>
      <c r="H29" s="59">
        <v>9</v>
      </c>
    </row>
    <row r="30" spans="1:9" x14ac:dyDescent="0.25">
      <c r="A30" s="49">
        <v>10</v>
      </c>
      <c r="B30" s="15" t="s">
        <v>15</v>
      </c>
      <c r="C30" s="21">
        <v>1.2390000000000001</v>
      </c>
      <c r="D30" s="50">
        <v>42540.65761574074</v>
      </c>
      <c r="E30" s="53">
        <v>0.2409490740756155</v>
      </c>
      <c r="F30" s="131">
        <v>20818.000000133179</v>
      </c>
      <c r="G30" s="49">
        <v>25793.502000165012</v>
      </c>
      <c r="H30" s="51">
        <v>10</v>
      </c>
    </row>
    <row r="31" spans="1:9" x14ac:dyDescent="0.25">
      <c r="A31" s="49">
        <v>11</v>
      </c>
      <c r="B31" s="15" t="s">
        <v>13</v>
      </c>
      <c r="C31" s="24">
        <v>1.1080000000000001</v>
      </c>
      <c r="D31" s="50">
        <v>42540.686168981483</v>
      </c>
      <c r="E31" s="53">
        <v>0.26950231481896481</v>
      </c>
      <c r="F31" s="131">
        <v>23285.000000358559</v>
      </c>
      <c r="G31" s="49">
        <v>25799.780000397284</v>
      </c>
      <c r="H31" s="51">
        <v>11</v>
      </c>
    </row>
    <row r="32" spans="1:9" x14ac:dyDescent="0.25">
      <c r="A32" s="49">
        <v>12</v>
      </c>
      <c r="B32" s="15" t="s">
        <v>43</v>
      </c>
      <c r="C32" s="24">
        <v>1.075</v>
      </c>
      <c r="D32" s="50">
        <v>42540.699976851851</v>
      </c>
      <c r="E32" s="53">
        <v>0.28331018518656492</v>
      </c>
      <c r="F32" s="131">
        <v>24478.000000119209</v>
      </c>
      <c r="G32" s="49">
        <v>26313.85000012815</v>
      </c>
      <c r="H32" s="51">
        <v>12</v>
      </c>
    </row>
    <row r="33" spans="1:17" x14ac:dyDescent="0.25">
      <c r="A33" s="96"/>
      <c r="B33" s="137"/>
      <c r="C33" s="142"/>
      <c r="D33" s="143"/>
      <c r="E33" s="98"/>
      <c r="F33" s="101"/>
      <c r="G33" s="96"/>
      <c r="H33" s="99"/>
    </row>
    <row r="35" spans="1:17" ht="23.25" x14ac:dyDescent="0.35">
      <c r="A35" s="187" t="s">
        <v>42</v>
      </c>
      <c r="B35" s="187"/>
      <c r="C35" s="187"/>
      <c r="D35" s="187"/>
      <c r="E35" s="187"/>
      <c r="G35" s="140" t="s">
        <v>49</v>
      </c>
      <c r="H35" s="140"/>
      <c r="I35" s="63"/>
      <c r="J35" s="56"/>
      <c r="K35" s="131"/>
      <c r="M35" s="140" t="s">
        <v>50</v>
      </c>
      <c r="N35" s="140"/>
      <c r="O35" s="63"/>
      <c r="P35" s="56"/>
      <c r="Q35" s="131"/>
    </row>
    <row r="36" spans="1:17" x14ac:dyDescent="0.25">
      <c r="A36" s="43" t="s">
        <v>20</v>
      </c>
      <c r="B36" s="43" t="s">
        <v>2</v>
      </c>
      <c r="C36" s="48" t="s">
        <v>47</v>
      </c>
      <c r="D36" s="48" t="s">
        <v>48</v>
      </c>
      <c r="E36" s="48" t="s">
        <v>42</v>
      </c>
      <c r="G36" s="43" t="s">
        <v>20</v>
      </c>
      <c r="H36" s="43" t="s">
        <v>2</v>
      </c>
      <c r="I36" s="48" t="s">
        <v>47</v>
      </c>
      <c r="J36" s="48" t="s">
        <v>48</v>
      </c>
      <c r="K36" s="48" t="s">
        <v>42</v>
      </c>
      <c r="M36" s="43" t="s">
        <v>20</v>
      </c>
      <c r="N36" s="43" t="s">
        <v>2</v>
      </c>
      <c r="O36" s="48" t="s">
        <v>47</v>
      </c>
      <c r="P36" s="48" t="s">
        <v>48</v>
      </c>
      <c r="Q36" s="48" t="s">
        <v>42</v>
      </c>
    </row>
    <row r="37" spans="1:17" x14ac:dyDescent="0.25">
      <c r="A37" s="54">
        <v>1</v>
      </c>
      <c r="B37" s="49" t="s">
        <v>44</v>
      </c>
      <c r="C37" s="54">
        <v>2</v>
      </c>
      <c r="D37" s="54">
        <v>1</v>
      </c>
      <c r="E37" s="49">
        <f t="shared" ref="E37:E48" si="0">SUM(C37:D37)</f>
        <v>3</v>
      </c>
      <c r="G37" s="49">
        <v>1</v>
      </c>
      <c r="H37" s="15" t="s">
        <v>14</v>
      </c>
      <c r="I37" s="49">
        <v>3</v>
      </c>
      <c r="J37" s="49">
        <v>1</v>
      </c>
      <c r="K37" s="49">
        <f t="shared" ref="K37:K42" si="1">SUM(I37:J37)</f>
        <v>4</v>
      </c>
      <c r="M37" s="54">
        <v>1</v>
      </c>
      <c r="N37" s="49" t="s">
        <v>44</v>
      </c>
      <c r="O37" s="54">
        <v>1</v>
      </c>
      <c r="P37" s="54">
        <v>1</v>
      </c>
      <c r="Q37" s="49">
        <f t="shared" ref="Q37:Q42" si="2">SUM(O37:P37)</f>
        <v>2</v>
      </c>
    </row>
    <row r="38" spans="1:17" x14ac:dyDescent="0.25">
      <c r="A38" s="49">
        <v>2</v>
      </c>
      <c r="B38" s="15" t="s">
        <v>14</v>
      </c>
      <c r="C38" s="49">
        <v>5</v>
      </c>
      <c r="D38" s="49">
        <v>2</v>
      </c>
      <c r="E38" s="49">
        <f t="shared" si="0"/>
        <v>7</v>
      </c>
      <c r="G38" s="49">
        <v>2</v>
      </c>
      <c r="H38" s="15" t="s">
        <v>16</v>
      </c>
      <c r="I38" s="49">
        <v>1</v>
      </c>
      <c r="J38" s="49">
        <v>4</v>
      </c>
      <c r="K38" s="49">
        <f t="shared" si="1"/>
        <v>5</v>
      </c>
      <c r="M38" s="54">
        <v>2</v>
      </c>
      <c r="N38" s="15" t="s">
        <v>9</v>
      </c>
      <c r="O38" s="49">
        <v>3</v>
      </c>
      <c r="P38" s="49">
        <v>2</v>
      </c>
      <c r="Q38" s="49">
        <f t="shared" ref="Q38" si="3">SUM(O38:P38)</f>
        <v>5</v>
      </c>
    </row>
    <row r="39" spans="1:17" x14ac:dyDescent="0.25">
      <c r="A39" s="49">
        <v>3</v>
      </c>
      <c r="B39" s="15" t="s">
        <v>12</v>
      </c>
      <c r="C39" s="49">
        <v>4</v>
      </c>
      <c r="D39" s="49">
        <v>4</v>
      </c>
      <c r="E39" s="49">
        <f t="shared" si="0"/>
        <v>8</v>
      </c>
      <c r="G39" s="49">
        <v>3</v>
      </c>
      <c r="H39" s="15" t="s">
        <v>26</v>
      </c>
      <c r="I39" s="49">
        <v>4</v>
      </c>
      <c r="J39" s="49">
        <v>2</v>
      </c>
      <c r="K39" s="49">
        <f t="shared" si="1"/>
        <v>6</v>
      </c>
      <c r="M39" s="49">
        <v>3</v>
      </c>
      <c r="N39" s="15" t="s">
        <v>12</v>
      </c>
      <c r="O39" s="49">
        <v>2</v>
      </c>
      <c r="P39" s="49">
        <v>3</v>
      </c>
      <c r="Q39" s="49">
        <f t="shared" si="2"/>
        <v>5</v>
      </c>
    </row>
    <row r="40" spans="1:17" x14ac:dyDescent="0.25">
      <c r="A40" s="54">
        <v>4</v>
      </c>
      <c r="B40" s="15" t="s">
        <v>16</v>
      </c>
      <c r="C40" s="49">
        <v>1</v>
      </c>
      <c r="D40" s="49">
        <v>8</v>
      </c>
      <c r="E40" s="49">
        <f t="shared" ref="E40" si="4">SUM(C40:D40)</f>
        <v>9</v>
      </c>
      <c r="G40" s="49">
        <v>4</v>
      </c>
      <c r="H40" s="15" t="s">
        <v>28</v>
      </c>
      <c r="I40" s="49">
        <v>2</v>
      </c>
      <c r="J40" s="49">
        <v>5</v>
      </c>
      <c r="K40" s="49">
        <f t="shared" si="1"/>
        <v>7</v>
      </c>
      <c r="M40" s="54">
        <v>4</v>
      </c>
      <c r="N40" s="15" t="s">
        <v>11</v>
      </c>
      <c r="O40" s="49">
        <v>4</v>
      </c>
      <c r="P40" s="49">
        <v>4</v>
      </c>
      <c r="Q40" s="49">
        <f t="shared" si="2"/>
        <v>8</v>
      </c>
    </row>
    <row r="41" spans="1:17" x14ac:dyDescent="0.25">
      <c r="A41" s="49">
        <v>5</v>
      </c>
      <c r="B41" s="15" t="s">
        <v>9</v>
      </c>
      <c r="C41" s="49">
        <v>6</v>
      </c>
      <c r="D41" s="49">
        <v>3</v>
      </c>
      <c r="E41" s="49">
        <f t="shared" si="0"/>
        <v>9</v>
      </c>
      <c r="G41" s="49">
        <v>5</v>
      </c>
      <c r="H41" s="60" t="s">
        <v>29</v>
      </c>
      <c r="I41" s="49">
        <v>6</v>
      </c>
      <c r="J41" s="49">
        <v>3</v>
      </c>
      <c r="K41" s="49">
        <f t="shared" si="1"/>
        <v>9</v>
      </c>
      <c r="M41" s="54">
        <v>5</v>
      </c>
      <c r="N41" s="15" t="s">
        <v>43</v>
      </c>
      <c r="O41" s="49">
        <v>5</v>
      </c>
      <c r="P41" s="49">
        <v>5</v>
      </c>
      <c r="Q41" s="49">
        <f t="shared" si="2"/>
        <v>10</v>
      </c>
    </row>
    <row r="42" spans="1:17" x14ac:dyDescent="0.25">
      <c r="A42" s="49">
        <v>6</v>
      </c>
      <c r="B42" s="15" t="s">
        <v>28</v>
      </c>
      <c r="C42" s="49">
        <v>3</v>
      </c>
      <c r="D42" s="49">
        <v>9</v>
      </c>
      <c r="E42" s="49">
        <f t="shared" si="0"/>
        <v>12</v>
      </c>
      <c r="G42" s="49">
        <v>6</v>
      </c>
      <c r="H42" s="15" t="s">
        <v>15</v>
      </c>
      <c r="I42" s="49">
        <v>5</v>
      </c>
      <c r="J42" s="49">
        <v>6</v>
      </c>
      <c r="K42" s="49">
        <f t="shared" si="1"/>
        <v>11</v>
      </c>
      <c r="M42" s="49">
        <v>6</v>
      </c>
      <c r="N42" s="15" t="s">
        <v>13</v>
      </c>
      <c r="O42" s="49">
        <v>6</v>
      </c>
      <c r="P42" s="49">
        <v>6</v>
      </c>
      <c r="Q42" s="49">
        <f t="shared" si="2"/>
        <v>12</v>
      </c>
    </row>
    <row r="43" spans="1:17" x14ac:dyDescent="0.25">
      <c r="A43" s="54">
        <v>7</v>
      </c>
      <c r="B43" s="15" t="s">
        <v>11</v>
      </c>
      <c r="C43" s="49">
        <v>7</v>
      </c>
      <c r="D43" s="49">
        <v>5</v>
      </c>
      <c r="E43" s="49">
        <f t="shared" si="0"/>
        <v>12</v>
      </c>
      <c r="G43" s="139"/>
      <c r="H43" s="96"/>
      <c r="I43" s="139"/>
      <c r="J43" s="139"/>
      <c r="K43" s="96"/>
      <c r="M43" s="96"/>
      <c r="N43" s="137"/>
      <c r="O43" s="96"/>
      <c r="P43" s="96"/>
      <c r="Q43" s="96"/>
    </row>
    <row r="44" spans="1:17" x14ac:dyDescent="0.25">
      <c r="A44" s="49">
        <v>8</v>
      </c>
      <c r="B44" s="15" t="s">
        <v>26</v>
      </c>
      <c r="C44" s="49">
        <v>9</v>
      </c>
      <c r="D44" s="49">
        <v>6</v>
      </c>
      <c r="E44" s="49">
        <f t="shared" si="0"/>
        <v>15</v>
      </c>
      <c r="G44" s="96"/>
      <c r="H44" s="137"/>
      <c r="I44" s="96"/>
      <c r="J44" s="96"/>
      <c r="K44" s="96"/>
      <c r="M44" s="96"/>
      <c r="N44" s="137"/>
      <c r="O44" s="96"/>
      <c r="P44" s="96"/>
      <c r="Q44" s="96"/>
    </row>
    <row r="45" spans="1:17" x14ac:dyDescent="0.25">
      <c r="A45" s="49">
        <v>9</v>
      </c>
      <c r="B45" s="60" t="s">
        <v>29</v>
      </c>
      <c r="C45" s="49">
        <v>12</v>
      </c>
      <c r="D45" s="49">
        <v>7</v>
      </c>
      <c r="E45" s="49">
        <f t="shared" si="0"/>
        <v>19</v>
      </c>
      <c r="G45" s="96"/>
      <c r="H45" s="137"/>
      <c r="I45" s="96"/>
      <c r="J45" s="96"/>
      <c r="K45" s="96"/>
      <c r="M45" s="96"/>
      <c r="N45" s="137"/>
      <c r="O45" s="96"/>
      <c r="P45" s="96"/>
      <c r="Q45" s="96"/>
    </row>
    <row r="46" spans="1:17" x14ac:dyDescent="0.25">
      <c r="A46" s="54">
        <v>10</v>
      </c>
      <c r="B46" s="15" t="s">
        <v>43</v>
      </c>
      <c r="C46" s="49">
        <v>8</v>
      </c>
      <c r="D46" s="49">
        <v>12</v>
      </c>
      <c r="E46" s="49">
        <f t="shared" si="0"/>
        <v>20</v>
      </c>
      <c r="G46" s="96"/>
      <c r="H46" s="137"/>
      <c r="I46" s="96"/>
      <c r="J46" s="96"/>
      <c r="K46" s="96"/>
      <c r="M46" s="96"/>
      <c r="N46" s="137"/>
      <c r="O46" s="96"/>
      <c r="P46" s="96"/>
      <c r="Q46" s="96"/>
    </row>
    <row r="47" spans="1:17" x14ac:dyDescent="0.25">
      <c r="A47" s="49">
        <v>11</v>
      </c>
      <c r="B47" s="15" t="s">
        <v>15</v>
      </c>
      <c r="C47" s="49">
        <v>10</v>
      </c>
      <c r="D47" s="49">
        <v>10</v>
      </c>
      <c r="E47" s="49">
        <f t="shared" ref="E47" si="5">SUM(C47:D47)</f>
        <v>20</v>
      </c>
      <c r="G47" s="96"/>
      <c r="H47" s="137"/>
      <c r="I47" s="96"/>
      <c r="J47" s="96"/>
      <c r="K47" s="96"/>
      <c r="M47" s="96"/>
      <c r="N47" s="137"/>
      <c r="O47" s="96"/>
      <c r="P47" s="96"/>
      <c r="Q47" s="96"/>
    </row>
    <row r="48" spans="1:17" x14ac:dyDescent="0.25">
      <c r="A48" s="49">
        <v>12</v>
      </c>
      <c r="B48" s="15" t="s">
        <v>13</v>
      </c>
      <c r="C48" s="49">
        <v>11</v>
      </c>
      <c r="D48" s="49">
        <v>11</v>
      </c>
      <c r="E48" s="49">
        <f t="shared" si="0"/>
        <v>22</v>
      </c>
      <c r="G48" s="96"/>
      <c r="H48" s="137"/>
      <c r="I48" s="96"/>
      <c r="J48" s="96"/>
      <c r="K48" s="96"/>
      <c r="M48" s="96"/>
      <c r="N48" s="138"/>
      <c r="O48" s="96"/>
      <c r="P48" s="96"/>
      <c r="Q48" s="96"/>
    </row>
  </sheetData>
  <sheetProtection password="C43E" sheet="1" objects="1" scenarios="1"/>
  <protectedRanges>
    <protectedRange sqref="B30:C30 B13 B45 H45 N45" name="Vahemik1_2"/>
    <protectedRange sqref="B21:C29 B4:B12 B46 H37:H44 H46:H47 N46:N47 N37:N44 B37:B44" name="Vahemik1"/>
    <protectedRange sqref="B31:C31 B14 B48 H48 N48" name="Vahemik1_1"/>
  </protectedRanges>
  <sortState ref="M36:Q46">
    <sortCondition ref="Q36:Q46"/>
  </sortState>
  <mergeCells count="3">
    <mergeCell ref="A35:E35"/>
    <mergeCell ref="A2:C2"/>
    <mergeCell ref="A17:B17"/>
  </mergeCells>
  <pageMargins left="0.7" right="0.38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26"/>
  <dimension ref="A1:J32"/>
  <sheetViews>
    <sheetView zoomScale="85" workbookViewId="0">
      <pane xSplit="2" ySplit="4" topLeftCell="C14" activePane="bottomRight" state="frozen"/>
      <selection pane="topRight" activeCell="C1" sqref="C1"/>
      <selection pane="bottomLeft" activeCell="A4" sqref="A4"/>
      <selection pane="bottomRight" activeCell="G18" sqref="G18"/>
    </sheetView>
  </sheetViews>
  <sheetFormatPr defaultRowHeight="15" x14ac:dyDescent="0.25"/>
  <cols>
    <col min="1" max="1" width="11.140625" bestFit="1" customWidth="1"/>
    <col min="2" max="2" width="36" bestFit="1" customWidth="1"/>
    <col min="3" max="3" width="12.42578125" style="37" bestFit="1" customWidth="1"/>
    <col min="4" max="4" width="11.42578125" style="38" customWidth="1"/>
    <col min="5" max="5" width="13.28515625" style="39" customWidth="1"/>
    <col min="6" max="6" width="13.5703125" bestFit="1" customWidth="1"/>
    <col min="7" max="7" width="11.85546875" bestFit="1" customWidth="1"/>
    <col min="8" max="8" width="10.42578125" customWidth="1"/>
    <col min="9" max="9" width="9.28515625" bestFit="1" customWidth="1"/>
    <col min="257" max="257" width="11.140625" bestFit="1" customWidth="1"/>
    <col min="258" max="258" width="36" bestFit="1" customWidth="1"/>
    <col min="259" max="259" width="12.42578125" bestFit="1" customWidth="1"/>
    <col min="260" max="260" width="22.28515625" bestFit="1" customWidth="1"/>
    <col min="261" max="261" width="16.85546875" customWidth="1"/>
    <col min="262" max="262" width="13.5703125" bestFit="1" customWidth="1"/>
    <col min="263" max="263" width="11.85546875" bestFit="1" customWidth="1"/>
    <col min="264" max="264" width="13.42578125" bestFit="1" customWidth="1"/>
    <col min="265" max="265" width="9.28515625" bestFit="1" customWidth="1"/>
    <col min="513" max="513" width="11.140625" bestFit="1" customWidth="1"/>
    <col min="514" max="514" width="36" bestFit="1" customWidth="1"/>
    <col min="515" max="515" width="12.42578125" bestFit="1" customWidth="1"/>
    <col min="516" max="516" width="22.28515625" bestFit="1" customWidth="1"/>
    <col min="517" max="517" width="16.85546875" customWidth="1"/>
    <col min="518" max="518" width="13.5703125" bestFit="1" customWidth="1"/>
    <col min="519" max="519" width="11.85546875" bestFit="1" customWidth="1"/>
    <col min="520" max="520" width="13.42578125" bestFit="1" customWidth="1"/>
    <col min="521" max="521" width="9.28515625" bestFit="1" customWidth="1"/>
    <col min="769" max="769" width="11.140625" bestFit="1" customWidth="1"/>
    <col min="770" max="770" width="36" bestFit="1" customWidth="1"/>
    <col min="771" max="771" width="12.42578125" bestFit="1" customWidth="1"/>
    <col min="772" max="772" width="22.28515625" bestFit="1" customWidth="1"/>
    <col min="773" max="773" width="16.85546875" customWidth="1"/>
    <col min="774" max="774" width="13.5703125" bestFit="1" customWidth="1"/>
    <col min="775" max="775" width="11.85546875" bestFit="1" customWidth="1"/>
    <col min="776" max="776" width="13.42578125" bestFit="1" customWidth="1"/>
    <col min="777" max="777" width="9.28515625" bestFit="1" customWidth="1"/>
    <col min="1025" max="1025" width="11.140625" bestFit="1" customWidth="1"/>
    <col min="1026" max="1026" width="36" bestFit="1" customWidth="1"/>
    <col min="1027" max="1027" width="12.42578125" bestFit="1" customWidth="1"/>
    <col min="1028" max="1028" width="22.28515625" bestFit="1" customWidth="1"/>
    <col min="1029" max="1029" width="16.85546875" customWidth="1"/>
    <col min="1030" max="1030" width="13.5703125" bestFit="1" customWidth="1"/>
    <col min="1031" max="1031" width="11.85546875" bestFit="1" customWidth="1"/>
    <col min="1032" max="1032" width="13.42578125" bestFit="1" customWidth="1"/>
    <col min="1033" max="1033" width="9.28515625" bestFit="1" customWidth="1"/>
    <col min="1281" max="1281" width="11.140625" bestFit="1" customWidth="1"/>
    <col min="1282" max="1282" width="36" bestFit="1" customWidth="1"/>
    <col min="1283" max="1283" width="12.42578125" bestFit="1" customWidth="1"/>
    <col min="1284" max="1284" width="22.28515625" bestFit="1" customWidth="1"/>
    <col min="1285" max="1285" width="16.85546875" customWidth="1"/>
    <col min="1286" max="1286" width="13.5703125" bestFit="1" customWidth="1"/>
    <col min="1287" max="1287" width="11.85546875" bestFit="1" customWidth="1"/>
    <col min="1288" max="1288" width="13.42578125" bestFit="1" customWidth="1"/>
    <col min="1289" max="1289" width="9.28515625" bestFit="1" customWidth="1"/>
    <col min="1537" max="1537" width="11.140625" bestFit="1" customWidth="1"/>
    <col min="1538" max="1538" width="36" bestFit="1" customWidth="1"/>
    <col min="1539" max="1539" width="12.42578125" bestFit="1" customWidth="1"/>
    <col min="1540" max="1540" width="22.28515625" bestFit="1" customWidth="1"/>
    <col min="1541" max="1541" width="16.85546875" customWidth="1"/>
    <col min="1542" max="1542" width="13.5703125" bestFit="1" customWidth="1"/>
    <col min="1543" max="1543" width="11.85546875" bestFit="1" customWidth="1"/>
    <col min="1544" max="1544" width="13.42578125" bestFit="1" customWidth="1"/>
    <col min="1545" max="1545" width="9.28515625" bestFit="1" customWidth="1"/>
    <col min="1793" max="1793" width="11.140625" bestFit="1" customWidth="1"/>
    <col min="1794" max="1794" width="36" bestFit="1" customWidth="1"/>
    <col min="1795" max="1795" width="12.42578125" bestFit="1" customWidth="1"/>
    <col min="1796" max="1796" width="22.28515625" bestFit="1" customWidth="1"/>
    <col min="1797" max="1797" width="16.85546875" customWidth="1"/>
    <col min="1798" max="1798" width="13.5703125" bestFit="1" customWidth="1"/>
    <col min="1799" max="1799" width="11.85546875" bestFit="1" customWidth="1"/>
    <col min="1800" max="1800" width="13.42578125" bestFit="1" customWidth="1"/>
    <col min="1801" max="1801" width="9.28515625" bestFit="1" customWidth="1"/>
    <col min="2049" max="2049" width="11.140625" bestFit="1" customWidth="1"/>
    <col min="2050" max="2050" width="36" bestFit="1" customWidth="1"/>
    <col min="2051" max="2051" width="12.42578125" bestFit="1" customWidth="1"/>
    <col min="2052" max="2052" width="22.28515625" bestFit="1" customWidth="1"/>
    <col min="2053" max="2053" width="16.85546875" customWidth="1"/>
    <col min="2054" max="2054" width="13.5703125" bestFit="1" customWidth="1"/>
    <col min="2055" max="2055" width="11.85546875" bestFit="1" customWidth="1"/>
    <col min="2056" max="2056" width="13.42578125" bestFit="1" customWidth="1"/>
    <col min="2057" max="2057" width="9.28515625" bestFit="1" customWidth="1"/>
    <col min="2305" max="2305" width="11.140625" bestFit="1" customWidth="1"/>
    <col min="2306" max="2306" width="36" bestFit="1" customWidth="1"/>
    <col min="2307" max="2307" width="12.42578125" bestFit="1" customWidth="1"/>
    <col min="2308" max="2308" width="22.28515625" bestFit="1" customWidth="1"/>
    <col min="2309" max="2309" width="16.85546875" customWidth="1"/>
    <col min="2310" max="2310" width="13.5703125" bestFit="1" customWidth="1"/>
    <col min="2311" max="2311" width="11.85546875" bestFit="1" customWidth="1"/>
    <col min="2312" max="2312" width="13.42578125" bestFit="1" customWidth="1"/>
    <col min="2313" max="2313" width="9.28515625" bestFit="1" customWidth="1"/>
    <col min="2561" max="2561" width="11.140625" bestFit="1" customWidth="1"/>
    <col min="2562" max="2562" width="36" bestFit="1" customWidth="1"/>
    <col min="2563" max="2563" width="12.42578125" bestFit="1" customWidth="1"/>
    <col min="2564" max="2564" width="22.28515625" bestFit="1" customWidth="1"/>
    <col min="2565" max="2565" width="16.85546875" customWidth="1"/>
    <col min="2566" max="2566" width="13.5703125" bestFit="1" customWidth="1"/>
    <col min="2567" max="2567" width="11.85546875" bestFit="1" customWidth="1"/>
    <col min="2568" max="2568" width="13.42578125" bestFit="1" customWidth="1"/>
    <col min="2569" max="2569" width="9.28515625" bestFit="1" customWidth="1"/>
    <col min="2817" max="2817" width="11.140625" bestFit="1" customWidth="1"/>
    <col min="2818" max="2818" width="36" bestFit="1" customWidth="1"/>
    <col min="2819" max="2819" width="12.42578125" bestFit="1" customWidth="1"/>
    <col min="2820" max="2820" width="22.28515625" bestFit="1" customWidth="1"/>
    <col min="2821" max="2821" width="16.85546875" customWidth="1"/>
    <col min="2822" max="2822" width="13.5703125" bestFit="1" customWidth="1"/>
    <col min="2823" max="2823" width="11.85546875" bestFit="1" customWidth="1"/>
    <col min="2824" max="2824" width="13.42578125" bestFit="1" customWidth="1"/>
    <col min="2825" max="2825" width="9.28515625" bestFit="1" customWidth="1"/>
    <col min="3073" max="3073" width="11.140625" bestFit="1" customWidth="1"/>
    <col min="3074" max="3074" width="36" bestFit="1" customWidth="1"/>
    <col min="3075" max="3075" width="12.42578125" bestFit="1" customWidth="1"/>
    <col min="3076" max="3076" width="22.28515625" bestFit="1" customWidth="1"/>
    <col min="3077" max="3077" width="16.85546875" customWidth="1"/>
    <col min="3078" max="3078" width="13.5703125" bestFit="1" customWidth="1"/>
    <col min="3079" max="3079" width="11.85546875" bestFit="1" customWidth="1"/>
    <col min="3080" max="3080" width="13.42578125" bestFit="1" customWidth="1"/>
    <col min="3081" max="3081" width="9.28515625" bestFit="1" customWidth="1"/>
    <col min="3329" max="3329" width="11.140625" bestFit="1" customWidth="1"/>
    <col min="3330" max="3330" width="36" bestFit="1" customWidth="1"/>
    <col min="3331" max="3331" width="12.42578125" bestFit="1" customWidth="1"/>
    <col min="3332" max="3332" width="22.28515625" bestFit="1" customWidth="1"/>
    <col min="3333" max="3333" width="16.85546875" customWidth="1"/>
    <col min="3334" max="3334" width="13.5703125" bestFit="1" customWidth="1"/>
    <col min="3335" max="3335" width="11.85546875" bestFit="1" customWidth="1"/>
    <col min="3336" max="3336" width="13.42578125" bestFit="1" customWidth="1"/>
    <col min="3337" max="3337" width="9.28515625" bestFit="1" customWidth="1"/>
    <col min="3585" max="3585" width="11.140625" bestFit="1" customWidth="1"/>
    <col min="3586" max="3586" width="36" bestFit="1" customWidth="1"/>
    <col min="3587" max="3587" width="12.42578125" bestFit="1" customWidth="1"/>
    <col min="3588" max="3588" width="22.28515625" bestFit="1" customWidth="1"/>
    <col min="3589" max="3589" width="16.85546875" customWidth="1"/>
    <col min="3590" max="3590" width="13.5703125" bestFit="1" customWidth="1"/>
    <col min="3591" max="3591" width="11.85546875" bestFit="1" customWidth="1"/>
    <col min="3592" max="3592" width="13.42578125" bestFit="1" customWidth="1"/>
    <col min="3593" max="3593" width="9.28515625" bestFit="1" customWidth="1"/>
    <col min="3841" max="3841" width="11.140625" bestFit="1" customWidth="1"/>
    <col min="3842" max="3842" width="36" bestFit="1" customWidth="1"/>
    <col min="3843" max="3843" width="12.42578125" bestFit="1" customWidth="1"/>
    <col min="3844" max="3844" width="22.28515625" bestFit="1" customWidth="1"/>
    <col min="3845" max="3845" width="16.85546875" customWidth="1"/>
    <col min="3846" max="3846" width="13.5703125" bestFit="1" customWidth="1"/>
    <col min="3847" max="3847" width="11.85546875" bestFit="1" customWidth="1"/>
    <col min="3848" max="3848" width="13.42578125" bestFit="1" customWidth="1"/>
    <col min="3849" max="3849" width="9.28515625" bestFit="1" customWidth="1"/>
    <col min="4097" max="4097" width="11.140625" bestFit="1" customWidth="1"/>
    <col min="4098" max="4098" width="36" bestFit="1" customWidth="1"/>
    <col min="4099" max="4099" width="12.42578125" bestFit="1" customWidth="1"/>
    <col min="4100" max="4100" width="22.28515625" bestFit="1" customWidth="1"/>
    <col min="4101" max="4101" width="16.85546875" customWidth="1"/>
    <col min="4102" max="4102" width="13.5703125" bestFit="1" customWidth="1"/>
    <col min="4103" max="4103" width="11.85546875" bestFit="1" customWidth="1"/>
    <col min="4104" max="4104" width="13.42578125" bestFit="1" customWidth="1"/>
    <col min="4105" max="4105" width="9.28515625" bestFit="1" customWidth="1"/>
    <col min="4353" max="4353" width="11.140625" bestFit="1" customWidth="1"/>
    <col min="4354" max="4354" width="36" bestFit="1" customWidth="1"/>
    <col min="4355" max="4355" width="12.42578125" bestFit="1" customWidth="1"/>
    <col min="4356" max="4356" width="22.28515625" bestFit="1" customWidth="1"/>
    <col min="4357" max="4357" width="16.85546875" customWidth="1"/>
    <col min="4358" max="4358" width="13.5703125" bestFit="1" customWidth="1"/>
    <col min="4359" max="4359" width="11.85546875" bestFit="1" customWidth="1"/>
    <col min="4360" max="4360" width="13.42578125" bestFit="1" customWidth="1"/>
    <col min="4361" max="4361" width="9.28515625" bestFit="1" customWidth="1"/>
    <col min="4609" max="4609" width="11.140625" bestFit="1" customWidth="1"/>
    <col min="4610" max="4610" width="36" bestFit="1" customWidth="1"/>
    <col min="4611" max="4611" width="12.42578125" bestFit="1" customWidth="1"/>
    <col min="4612" max="4612" width="22.28515625" bestFit="1" customWidth="1"/>
    <col min="4613" max="4613" width="16.85546875" customWidth="1"/>
    <col min="4614" max="4614" width="13.5703125" bestFit="1" customWidth="1"/>
    <col min="4615" max="4615" width="11.85546875" bestFit="1" customWidth="1"/>
    <col min="4616" max="4616" width="13.42578125" bestFit="1" customWidth="1"/>
    <col min="4617" max="4617" width="9.28515625" bestFit="1" customWidth="1"/>
    <col min="4865" max="4865" width="11.140625" bestFit="1" customWidth="1"/>
    <col min="4866" max="4866" width="36" bestFit="1" customWidth="1"/>
    <col min="4867" max="4867" width="12.42578125" bestFit="1" customWidth="1"/>
    <col min="4868" max="4868" width="22.28515625" bestFit="1" customWidth="1"/>
    <col min="4869" max="4869" width="16.85546875" customWidth="1"/>
    <col min="4870" max="4870" width="13.5703125" bestFit="1" customWidth="1"/>
    <col min="4871" max="4871" width="11.85546875" bestFit="1" customWidth="1"/>
    <col min="4872" max="4872" width="13.42578125" bestFit="1" customWidth="1"/>
    <col min="4873" max="4873" width="9.28515625" bestFit="1" customWidth="1"/>
    <col min="5121" max="5121" width="11.140625" bestFit="1" customWidth="1"/>
    <col min="5122" max="5122" width="36" bestFit="1" customWidth="1"/>
    <col min="5123" max="5123" width="12.42578125" bestFit="1" customWidth="1"/>
    <col min="5124" max="5124" width="22.28515625" bestFit="1" customWidth="1"/>
    <col min="5125" max="5125" width="16.85546875" customWidth="1"/>
    <col min="5126" max="5126" width="13.5703125" bestFit="1" customWidth="1"/>
    <col min="5127" max="5127" width="11.85546875" bestFit="1" customWidth="1"/>
    <col min="5128" max="5128" width="13.42578125" bestFit="1" customWidth="1"/>
    <col min="5129" max="5129" width="9.28515625" bestFit="1" customWidth="1"/>
    <col min="5377" max="5377" width="11.140625" bestFit="1" customWidth="1"/>
    <col min="5378" max="5378" width="36" bestFit="1" customWidth="1"/>
    <col min="5379" max="5379" width="12.42578125" bestFit="1" customWidth="1"/>
    <col min="5380" max="5380" width="22.28515625" bestFit="1" customWidth="1"/>
    <col min="5381" max="5381" width="16.85546875" customWidth="1"/>
    <col min="5382" max="5382" width="13.5703125" bestFit="1" customWidth="1"/>
    <col min="5383" max="5383" width="11.85546875" bestFit="1" customWidth="1"/>
    <col min="5384" max="5384" width="13.42578125" bestFit="1" customWidth="1"/>
    <col min="5385" max="5385" width="9.28515625" bestFit="1" customWidth="1"/>
    <col min="5633" max="5633" width="11.140625" bestFit="1" customWidth="1"/>
    <col min="5634" max="5634" width="36" bestFit="1" customWidth="1"/>
    <col min="5635" max="5635" width="12.42578125" bestFit="1" customWidth="1"/>
    <col min="5636" max="5636" width="22.28515625" bestFit="1" customWidth="1"/>
    <col min="5637" max="5637" width="16.85546875" customWidth="1"/>
    <col min="5638" max="5638" width="13.5703125" bestFit="1" customWidth="1"/>
    <col min="5639" max="5639" width="11.85546875" bestFit="1" customWidth="1"/>
    <col min="5640" max="5640" width="13.42578125" bestFit="1" customWidth="1"/>
    <col min="5641" max="5641" width="9.28515625" bestFit="1" customWidth="1"/>
    <col min="5889" max="5889" width="11.140625" bestFit="1" customWidth="1"/>
    <col min="5890" max="5890" width="36" bestFit="1" customWidth="1"/>
    <col min="5891" max="5891" width="12.42578125" bestFit="1" customWidth="1"/>
    <col min="5892" max="5892" width="22.28515625" bestFit="1" customWidth="1"/>
    <col min="5893" max="5893" width="16.85546875" customWidth="1"/>
    <col min="5894" max="5894" width="13.5703125" bestFit="1" customWidth="1"/>
    <col min="5895" max="5895" width="11.85546875" bestFit="1" customWidth="1"/>
    <col min="5896" max="5896" width="13.42578125" bestFit="1" customWidth="1"/>
    <col min="5897" max="5897" width="9.28515625" bestFit="1" customWidth="1"/>
    <col min="6145" max="6145" width="11.140625" bestFit="1" customWidth="1"/>
    <col min="6146" max="6146" width="36" bestFit="1" customWidth="1"/>
    <col min="6147" max="6147" width="12.42578125" bestFit="1" customWidth="1"/>
    <col min="6148" max="6148" width="22.28515625" bestFit="1" customWidth="1"/>
    <col min="6149" max="6149" width="16.85546875" customWidth="1"/>
    <col min="6150" max="6150" width="13.5703125" bestFit="1" customWidth="1"/>
    <col min="6151" max="6151" width="11.85546875" bestFit="1" customWidth="1"/>
    <col min="6152" max="6152" width="13.42578125" bestFit="1" customWidth="1"/>
    <col min="6153" max="6153" width="9.28515625" bestFit="1" customWidth="1"/>
    <col min="6401" max="6401" width="11.140625" bestFit="1" customWidth="1"/>
    <col min="6402" max="6402" width="36" bestFit="1" customWidth="1"/>
    <col min="6403" max="6403" width="12.42578125" bestFit="1" customWidth="1"/>
    <col min="6404" max="6404" width="22.28515625" bestFit="1" customWidth="1"/>
    <col min="6405" max="6405" width="16.85546875" customWidth="1"/>
    <col min="6406" max="6406" width="13.5703125" bestFit="1" customWidth="1"/>
    <col min="6407" max="6407" width="11.85546875" bestFit="1" customWidth="1"/>
    <col min="6408" max="6408" width="13.42578125" bestFit="1" customWidth="1"/>
    <col min="6409" max="6409" width="9.28515625" bestFit="1" customWidth="1"/>
    <col min="6657" max="6657" width="11.140625" bestFit="1" customWidth="1"/>
    <col min="6658" max="6658" width="36" bestFit="1" customWidth="1"/>
    <col min="6659" max="6659" width="12.42578125" bestFit="1" customWidth="1"/>
    <col min="6660" max="6660" width="22.28515625" bestFit="1" customWidth="1"/>
    <col min="6661" max="6661" width="16.85546875" customWidth="1"/>
    <col min="6662" max="6662" width="13.5703125" bestFit="1" customWidth="1"/>
    <col min="6663" max="6663" width="11.85546875" bestFit="1" customWidth="1"/>
    <col min="6664" max="6664" width="13.42578125" bestFit="1" customWidth="1"/>
    <col min="6665" max="6665" width="9.28515625" bestFit="1" customWidth="1"/>
    <col min="6913" max="6913" width="11.140625" bestFit="1" customWidth="1"/>
    <col min="6914" max="6914" width="36" bestFit="1" customWidth="1"/>
    <col min="6915" max="6915" width="12.42578125" bestFit="1" customWidth="1"/>
    <col min="6916" max="6916" width="22.28515625" bestFit="1" customWidth="1"/>
    <col min="6917" max="6917" width="16.85546875" customWidth="1"/>
    <col min="6918" max="6918" width="13.5703125" bestFit="1" customWidth="1"/>
    <col min="6919" max="6919" width="11.85546875" bestFit="1" customWidth="1"/>
    <col min="6920" max="6920" width="13.42578125" bestFit="1" customWidth="1"/>
    <col min="6921" max="6921" width="9.28515625" bestFit="1" customWidth="1"/>
    <col min="7169" max="7169" width="11.140625" bestFit="1" customWidth="1"/>
    <col min="7170" max="7170" width="36" bestFit="1" customWidth="1"/>
    <col min="7171" max="7171" width="12.42578125" bestFit="1" customWidth="1"/>
    <col min="7172" max="7172" width="22.28515625" bestFit="1" customWidth="1"/>
    <col min="7173" max="7173" width="16.85546875" customWidth="1"/>
    <col min="7174" max="7174" width="13.5703125" bestFit="1" customWidth="1"/>
    <col min="7175" max="7175" width="11.85546875" bestFit="1" customWidth="1"/>
    <col min="7176" max="7176" width="13.42578125" bestFit="1" customWidth="1"/>
    <col min="7177" max="7177" width="9.28515625" bestFit="1" customWidth="1"/>
    <col min="7425" max="7425" width="11.140625" bestFit="1" customWidth="1"/>
    <col min="7426" max="7426" width="36" bestFit="1" customWidth="1"/>
    <col min="7427" max="7427" width="12.42578125" bestFit="1" customWidth="1"/>
    <col min="7428" max="7428" width="22.28515625" bestFit="1" customWidth="1"/>
    <col min="7429" max="7429" width="16.85546875" customWidth="1"/>
    <col min="7430" max="7430" width="13.5703125" bestFit="1" customWidth="1"/>
    <col min="7431" max="7431" width="11.85546875" bestFit="1" customWidth="1"/>
    <col min="7432" max="7432" width="13.42578125" bestFit="1" customWidth="1"/>
    <col min="7433" max="7433" width="9.28515625" bestFit="1" customWidth="1"/>
    <col min="7681" max="7681" width="11.140625" bestFit="1" customWidth="1"/>
    <col min="7682" max="7682" width="36" bestFit="1" customWidth="1"/>
    <col min="7683" max="7683" width="12.42578125" bestFit="1" customWidth="1"/>
    <col min="7684" max="7684" width="22.28515625" bestFit="1" customWidth="1"/>
    <col min="7685" max="7685" width="16.85546875" customWidth="1"/>
    <col min="7686" max="7686" width="13.5703125" bestFit="1" customWidth="1"/>
    <col min="7687" max="7687" width="11.85546875" bestFit="1" customWidth="1"/>
    <col min="7688" max="7688" width="13.42578125" bestFit="1" customWidth="1"/>
    <col min="7689" max="7689" width="9.28515625" bestFit="1" customWidth="1"/>
    <col min="7937" max="7937" width="11.140625" bestFit="1" customWidth="1"/>
    <col min="7938" max="7938" width="36" bestFit="1" customWidth="1"/>
    <col min="7939" max="7939" width="12.42578125" bestFit="1" customWidth="1"/>
    <col min="7940" max="7940" width="22.28515625" bestFit="1" customWidth="1"/>
    <col min="7941" max="7941" width="16.85546875" customWidth="1"/>
    <col min="7942" max="7942" width="13.5703125" bestFit="1" customWidth="1"/>
    <col min="7943" max="7943" width="11.85546875" bestFit="1" customWidth="1"/>
    <col min="7944" max="7944" width="13.42578125" bestFit="1" customWidth="1"/>
    <col min="7945" max="7945" width="9.28515625" bestFit="1" customWidth="1"/>
    <col min="8193" max="8193" width="11.140625" bestFit="1" customWidth="1"/>
    <col min="8194" max="8194" width="36" bestFit="1" customWidth="1"/>
    <col min="8195" max="8195" width="12.42578125" bestFit="1" customWidth="1"/>
    <col min="8196" max="8196" width="22.28515625" bestFit="1" customWidth="1"/>
    <col min="8197" max="8197" width="16.85546875" customWidth="1"/>
    <col min="8198" max="8198" width="13.5703125" bestFit="1" customWidth="1"/>
    <col min="8199" max="8199" width="11.85546875" bestFit="1" customWidth="1"/>
    <col min="8200" max="8200" width="13.42578125" bestFit="1" customWidth="1"/>
    <col min="8201" max="8201" width="9.28515625" bestFit="1" customWidth="1"/>
    <col min="8449" max="8449" width="11.140625" bestFit="1" customWidth="1"/>
    <col min="8450" max="8450" width="36" bestFit="1" customWidth="1"/>
    <col min="8451" max="8451" width="12.42578125" bestFit="1" customWidth="1"/>
    <col min="8452" max="8452" width="22.28515625" bestFit="1" customWidth="1"/>
    <col min="8453" max="8453" width="16.85546875" customWidth="1"/>
    <col min="8454" max="8454" width="13.5703125" bestFit="1" customWidth="1"/>
    <col min="8455" max="8455" width="11.85546875" bestFit="1" customWidth="1"/>
    <col min="8456" max="8456" width="13.42578125" bestFit="1" customWidth="1"/>
    <col min="8457" max="8457" width="9.28515625" bestFit="1" customWidth="1"/>
    <col min="8705" max="8705" width="11.140625" bestFit="1" customWidth="1"/>
    <col min="8706" max="8706" width="36" bestFit="1" customWidth="1"/>
    <col min="8707" max="8707" width="12.42578125" bestFit="1" customWidth="1"/>
    <col min="8708" max="8708" width="22.28515625" bestFit="1" customWidth="1"/>
    <col min="8709" max="8709" width="16.85546875" customWidth="1"/>
    <col min="8710" max="8710" width="13.5703125" bestFit="1" customWidth="1"/>
    <col min="8711" max="8711" width="11.85546875" bestFit="1" customWidth="1"/>
    <col min="8712" max="8712" width="13.42578125" bestFit="1" customWidth="1"/>
    <col min="8713" max="8713" width="9.28515625" bestFit="1" customWidth="1"/>
    <col min="8961" max="8961" width="11.140625" bestFit="1" customWidth="1"/>
    <col min="8962" max="8962" width="36" bestFit="1" customWidth="1"/>
    <col min="8963" max="8963" width="12.42578125" bestFit="1" customWidth="1"/>
    <col min="8964" max="8964" width="22.28515625" bestFit="1" customWidth="1"/>
    <col min="8965" max="8965" width="16.85546875" customWidth="1"/>
    <col min="8966" max="8966" width="13.5703125" bestFit="1" customWidth="1"/>
    <col min="8967" max="8967" width="11.85546875" bestFit="1" customWidth="1"/>
    <col min="8968" max="8968" width="13.42578125" bestFit="1" customWidth="1"/>
    <col min="8969" max="8969" width="9.28515625" bestFit="1" customWidth="1"/>
    <col min="9217" max="9217" width="11.140625" bestFit="1" customWidth="1"/>
    <col min="9218" max="9218" width="36" bestFit="1" customWidth="1"/>
    <col min="9219" max="9219" width="12.42578125" bestFit="1" customWidth="1"/>
    <col min="9220" max="9220" width="22.28515625" bestFit="1" customWidth="1"/>
    <col min="9221" max="9221" width="16.85546875" customWidth="1"/>
    <col min="9222" max="9222" width="13.5703125" bestFit="1" customWidth="1"/>
    <col min="9223" max="9223" width="11.85546875" bestFit="1" customWidth="1"/>
    <col min="9224" max="9224" width="13.42578125" bestFit="1" customWidth="1"/>
    <col min="9225" max="9225" width="9.28515625" bestFit="1" customWidth="1"/>
    <col min="9473" max="9473" width="11.140625" bestFit="1" customWidth="1"/>
    <col min="9474" max="9474" width="36" bestFit="1" customWidth="1"/>
    <col min="9475" max="9475" width="12.42578125" bestFit="1" customWidth="1"/>
    <col min="9476" max="9476" width="22.28515625" bestFit="1" customWidth="1"/>
    <col min="9477" max="9477" width="16.85546875" customWidth="1"/>
    <col min="9478" max="9478" width="13.5703125" bestFit="1" customWidth="1"/>
    <col min="9479" max="9479" width="11.85546875" bestFit="1" customWidth="1"/>
    <col min="9480" max="9480" width="13.42578125" bestFit="1" customWidth="1"/>
    <col min="9481" max="9481" width="9.28515625" bestFit="1" customWidth="1"/>
    <col min="9729" max="9729" width="11.140625" bestFit="1" customWidth="1"/>
    <col min="9730" max="9730" width="36" bestFit="1" customWidth="1"/>
    <col min="9731" max="9731" width="12.42578125" bestFit="1" customWidth="1"/>
    <col min="9732" max="9732" width="22.28515625" bestFit="1" customWidth="1"/>
    <col min="9733" max="9733" width="16.85546875" customWidth="1"/>
    <col min="9734" max="9734" width="13.5703125" bestFit="1" customWidth="1"/>
    <col min="9735" max="9735" width="11.85546875" bestFit="1" customWidth="1"/>
    <col min="9736" max="9736" width="13.42578125" bestFit="1" customWidth="1"/>
    <col min="9737" max="9737" width="9.28515625" bestFit="1" customWidth="1"/>
    <col min="9985" max="9985" width="11.140625" bestFit="1" customWidth="1"/>
    <col min="9986" max="9986" width="36" bestFit="1" customWidth="1"/>
    <col min="9987" max="9987" width="12.42578125" bestFit="1" customWidth="1"/>
    <col min="9988" max="9988" width="22.28515625" bestFit="1" customWidth="1"/>
    <col min="9989" max="9989" width="16.85546875" customWidth="1"/>
    <col min="9990" max="9990" width="13.5703125" bestFit="1" customWidth="1"/>
    <col min="9991" max="9991" width="11.85546875" bestFit="1" customWidth="1"/>
    <col min="9992" max="9992" width="13.42578125" bestFit="1" customWidth="1"/>
    <col min="9993" max="9993" width="9.28515625" bestFit="1" customWidth="1"/>
    <col min="10241" max="10241" width="11.140625" bestFit="1" customWidth="1"/>
    <col min="10242" max="10242" width="36" bestFit="1" customWidth="1"/>
    <col min="10243" max="10243" width="12.42578125" bestFit="1" customWidth="1"/>
    <col min="10244" max="10244" width="22.28515625" bestFit="1" customWidth="1"/>
    <col min="10245" max="10245" width="16.85546875" customWidth="1"/>
    <col min="10246" max="10246" width="13.5703125" bestFit="1" customWidth="1"/>
    <col min="10247" max="10247" width="11.85546875" bestFit="1" customWidth="1"/>
    <col min="10248" max="10248" width="13.42578125" bestFit="1" customWidth="1"/>
    <col min="10249" max="10249" width="9.28515625" bestFit="1" customWidth="1"/>
    <col min="10497" max="10497" width="11.140625" bestFit="1" customWidth="1"/>
    <col min="10498" max="10498" width="36" bestFit="1" customWidth="1"/>
    <col min="10499" max="10499" width="12.42578125" bestFit="1" customWidth="1"/>
    <col min="10500" max="10500" width="22.28515625" bestFit="1" customWidth="1"/>
    <col min="10501" max="10501" width="16.85546875" customWidth="1"/>
    <col min="10502" max="10502" width="13.5703125" bestFit="1" customWidth="1"/>
    <col min="10503" max="10503" width="11.85546875" bestFit="1" customWidth="1"/>
    <col min="10504" max="10504" width="13.42578125" bestFit="1" customWidth="1"/>
    <col min="10505" max="10505" width="9.28515625" bestFit="1" customWidth="1"/>
    <col min="10753" max="10753" width="11.140625" bestFit="1" customWidth="1"/>
    <col min="10754" max="10754" width="36" bestFit="1" customWidth="1"/>
    <col min="10755" max="10755" width="12.42578125" bestFit="1" customWidth="1"/>
    <col min="10756" max="10756" width="22.28515625" bestFit="1" customWidth="1"/>
    <col min="10757" max="10757" width="16.85546875" customWidth="1"/>
    <col min="10758" max="10758" width="13.5703125" bestFit="1" customWidth="1"/>
    <col min="10759" max="10759" width="11.85546875" bestFit="1" customWidth="1"/>
    <col min="10760" max="10760" width="13.42578125" bestFit="1" customWidth="1"/>
    <col min="10761" max="10761" width="9.28515625" bestFit="1" customWidth="1"/>
    <col min="11009" max="11009" width="11.140625" bestFit="1" customWidth="1"/>
    <col min="11010" max="11010" width="36" bestFit="1" customWidth="1"/>
    <col min="11011" max="11011" width="12.42578125" bestFit="1" customWidth="1"/>
    <col min="11012" max="11012" width="22.28515625" bestFit="1" customWidth="1"/>
    <col min="11013" max="11013" width="16.85546875" customWidth="1"/>
    <col min="11014" max="11014" width="13.5703125" bestFit="1" customWidth="1"/>
    <col min="11015" max="11015" width="11.85546875" bestFit="1" customWidth="1"/>
    <col min="11016" max="11016" width="13.42578125" bestFit="1" customWidth="1"/>
    <col min="11017" max="11017" width="9.28515625" bestFit="1" customWidth="1"/>
    <col min="11265" max="11265" width="11.140625" bestFit="1" customWidth="1"/>
    <col min="11266" max="11266" width="36" bestFit="1" customWidth="1"/>
    <col min="11267" max="11267" width="12.42578125" bestFit="1" customWidth="1"/>
    <col min="11268" max="11268" width="22.28515625" bestFit="1" customWidth="1"/>
    <col min="11269" max="11269" width="16.85546875" customWidth="1"/>
    <col min="11270" max="11270" width="13.5703125" bestFit="1" customWidth="1"/>
    <col min="11271" max="11271" width="11.85546875" bestFit="1" customWidth="1"/>
    <col min="11272" max="11272" width="13.42578125" bestFit="1" customWidth="1"/>
    <col min="11273" max="11273" width="9.28515625" bestFit="1" customWidth="1"/>
    <col min="11521" max="11521" width="11.140625" bestFit="1" customWidth="1"/>
    <col min="11522" max="11522" width="36" bestFit="1" customWidth="1"/>
    <col min="11523" max="11523" width="12.42578125" bestFit="1" customWidth="1"/>
    <col min="11524" max="11524" width="22.28515625" bestFit="1" customWidth="1"/>
    <col min="11525" max="11525" width="16.85546875" customWidth="1"/>
    <col min="11526" max="11526" width="13.5703125" bestFit="1" customWidth="1"/>
    <col min="11527" max="11527" width="11.85546875" bestFit="1" customWidth="1"/>
    <col min="11528" max="11528" width="13.42578125" bestFit="1" customWidth="1"/>
    <col min="11529" max="11529" width="9.28515625" bestFit="1" customWidth="1"/>
    <col min="11777" max="11777" width="11.140625" bestFit="1" customWidth="1"/>
    <col min="11778" max="11778" width="36" bestFit="1" customWidth="1"/>
    <col min="11779" max="11779" width="12.42578125" bestFit="1" customWidth="1"/>
    <col min="11780" max="11780" width="22.28515625" bestFit="1" customWidth="1"/>
    <col min="11781" max="11781" width="16.85546875" customWidth="1"/>
    <col min="11782" max="11782" width="13.5703125" bestFit="1" customWidth="1"/>
    <col min="11783" max="11783" width="11.85546875" bestFit="1" customWidth="1"/>
    <col min="11784" max="11784" width="13.42578125" bestFit="1" customWidth="1"/>
    <col min="11785" max="11785" width="9.28515625" bestFit="1" customWidth="1"/>
    <col min="12033" max="12033" width="11.140625" bestFit="1" customWidth="1"/>
    <col min="12034" max="12034" width="36" bestFit="1" customWidth="1"/>
    <col min="12035" max="12035" width="12.42578125" bestFit="1" customWidth="1"/>
    <col min="12036" max="12036" width="22.28515625" bestFit="1" customWidth="1"/>
    <col min="12037" max="12037" width="16.85546875" customWidth="1"/>
    <col min="12038" max="12038" width="13.5703125" bestFit="1" customWidth="1"/>
    <col min="12039" max="12039" width="11.85546875" bestFit="1" customWidth="1"/>
    <col min="12040" max="12040" width="13.42578125" bestFit="1" customWidth="1"/>
    <col min="12041" max="12041" width="9.28515625" bestFit="1" customWidth="1"/>
    <col min="12289" max="12289" width="11.140625" bestFit="1" customWidth="1"/>
    <col min="12290" max="12290" width="36" bestFit="1" customWidth="1"/>
    <col min="12291" max="12291" width="12.42578125" bestFit="1" customWidth="1"/>
    <col min="12292" max="12292" width="22.28515625" bestFit="1" customWidth="1"/>
    <col min="12293" max="12293" width="16.85546875" customWidth="1"/>
    <col min="12294" max="12294" width="13.5703125" bestFit="1" customWidth="1"/>
    <col min="12295" max="12295" width="11.85546875" bestFit="1" customWidth="1"/>
    <col min="12296" max="12296" width="13.42578125" bestFit="1" customWidth="1"/>
    <col min="12297" max="12297" width="9.28515625" bestFit="1" customWidth="1"/>
    <col min="12545" max="12545" width="11.140625" bestFit="1" customWidth="1"/>
    <col min="12546" max="12546" width="36" bestFit="1" customWidth="1"/>
    <col min="12547" max="12547" width="12.42578125" bestFit="1" customWidth="1"/>
    <col min="12548" max="12548" width="22.28515625" bestFit="1" customWidth="1"/>
    <col min="12549" max="12549" width="16.85546875" customWidth="1"/>
    <col min="12550" max="12550" width="13.5703125" bestFit="1" customWidth="1"/>
    <col min="12551" max="12551" width="11.85546875" bestFit="1" customWidth="1"/>
    <col min="12552" max="12552" width="13.42578125" bestFit="1" customWidth="1"/>
    <col min="12553" max="12553" width="9.28515625" bestFit="1" customWidth="1"/>
    <col min="12801" max="12801" width="11.140625" bestFit="1" customWidth="1"/>
    <col min="12802" max="12802" width="36" bestFit="1" customWidth="1"/>
    <col min="12803" max="12803" width="12.42578125" bestFit="1" customWidth="1"/>
    <col min="12804" max="12804" width="22.28515625" bestFit="1" customWidth="1"/>
    <col min="12805" max="12805" width="16.85546875" customWidth="1"/>
    <col min="12806" max="12806" width="13.5703125" bestFit="1" customWidth="1"/>
    <col min="12807" max="12807" width="11.85546875" bestFit="1" customWidth="1"/>
    <col min="12808" max="12808" width="13.42578125" bestFit="1" customWidth="1"/>
    <col min="12809" max="12809" width="9.28515625" bestFit="1" customWidth="1"/>
    <col min="13057" max="13057" width="11.140625" bestFit="1" customWidth="1"/>
    <col min="13058" max="13058" width="36" bestFit="1" customWidth="1"/>
    <col min="13059" max="13059" width="12.42578125" bestFit="1" customWidth="1"/>
    <col min="13060" max="13060" width="22.28515625" bestFit="1" customWidth="1"/>
    <col min="13061" max="13061" width="16.85546875" customWidth="1"/>
    <col min="13062" max="13062" width="13.5703125" bestFit="1" customWidth="1"/>
    <col min="13063" max="13063" width="11.85546875" bestFit="1" customWidth="1"/>
    <col min="13064" max="13064" width="13.42578125" bestFit="1" customWidth="1"/>
    <col min="13065" max="13065" width="9.28515625" bestFit="1" customWidth="1"/>
    <col min="13313" max="13313" width="11.140625" bestFit="1" customWidth="1"/>
    <col min="13314" max="13314" width="36" bestFit="1" customWidth="1"/>
    <col min="13315" max="13315" width="12.42578125" bestFit="1" customWidth="1"/>
    <col min="13316" max="13316" width="22.28515625" bestFit="1" customWidth="1"/>
    <col min="13317" max="13317" width="16.85546875" customWidth="1"/>
    <col min="13318" max="13318" width="13.5703125" bestFit="1" customWidth="1"/>
    <col min="13319" max="13319" width="11.85546875" bestFit="1" customWidth="1"/>
    <col min="13320" max="13320" width="13.42578125" bestFit="1" customWidth="1"/>
    <col min="13321" max="13321" width="9.28515625" bestFit="1" customWidth="1"/>
    <col min="13569" max="13569" width="11.140625" bestFit="1" customWidth="1"/>
    <col min="13570" max="13570" width="36" bestFit="1" customWidth="1"/>
    <col min="13571" max="13571" width="12.42578125" bestFit="1" customWidth="1"/>
    <col min="13572" max="13572" width="22.28515625" bestFit="1" customWidth="1"/>
    <col min="13573" max="13573" width="16.85546875" customWidth="1"/>
    <col min="13574" max="13574" width="13.5703125" bestFit="1" customWidth="1"/>
    <col min="13575" max="13575" width="11.85546875" bestFit="1" customWidth="1"/>
    <col min="13576" max="13576" width="13.42578125" bestFit="1" customWidth="1"/>
    <col min="13577" max="13577" width="9.28515625" bestFit="1" customWidth="1"/>
    <col min="13825" max="13825" width="11.140625" bestFit="1" customWidth="1"/>
    <col min="13826" max="13826" width="36" bestFit="1" customWidth="1"/>
    <col min="13827" max="13827" width="12.42578125" bestFit="1" customWidth="1"/>
    <col min="13828" max="13828" width="22.28515625" bestFit="1" customWidth="1"/>
    <col min="13829" max="13829" width="16.85546875" customWidth="1"/>
    <col min="13830" max="13830" width="13.5703125" bestFit="1" customWidth="1"/>
    <col min="13831" max="13831" width="11.85546875" bestFit="1" customWidth="1"/>
    <col min="13832" max="13832" width="13.42578125" bestFit="1" customWidth="1"/>
    <col min="13833" max="13833" width="9.28515625" bestFit="1" customWidth="1"/>
    <col min="14081" max="14081" width="11.140625" bestFit="1" customWidth="1"/>
    <col min="14082" max="14082" width="36" bestFit="1" customWidth="1"/>
    <col min="14083" max="14083" width="12.42578125" bestFit="1" customWidth="1"/>
    <col min="14084" max="14084" width="22.28515625" bestFit="1" customWidth="1"/>
    <col min="14085" max="14085" width="16.85546875" customWidth="1"/>
    <col min="14086" max="14086" width="13.5703125" bestFit="1" customWidth="1"/>
    <col min="14087" max="14087" width="11.85546875" bestFit="1" customWidth="1"/>
    <col min="14088" max="14088" width="13.42578125" bestFit="1" customWidth="1"/>
    <col min="14089" max="14089" width="9.28515625" bestFit="1" customWidth="1"/>
    <col min="14337" max="14337" width="11.140625" bestFit="1" customWidth="1"/>
    <col min="14338" max="14338" width="36" bestFit="1" customWidth="1"/>
    <col min="14339" max="14339" width="12.42578125" bestFit="1" customWidth="1"/>
    <col min="14340" max="14340" width="22.28515625" bestFit="1" customWidth="1"/>
    <col min="14341" max="14341" width="16.85546875" customWidth="1"/>
    <col min="14342" max="14342" width="13.5703125" bestFit="1" customWidth="1"/>
    <col min="14343" max="14343" width="11.85546875" bestFit="1" customWidth="1"/>
    <col min="14344" max="14344" width="13.42578125" bestFit="1" customWidth="1"/>
    <col min="14345" max="14345" width="9.28515625" bestFit="1" customWidth="1"/>
    <col min="14593" max="14593" width="11.140625" bestFit="1" customWidth="1"/>
    <col min="14594" max="14594" width="36" bestFit="1" customWidth="1"/>
    <col min="14595" max="14595" width="12.42578125" bestFit="1" customWidth="1"/>
    <col min="14596" max="14596" width="22.28515625" bestFit="1" customWidth="1"/>
    <col min="14597" max="14597" width="16.85546875" customWidth="1"/>
    <col min="14598" max="14598" width="13.5703125" bestFit="1" customWidth="1"/>
    <col min="14599" max="14599" width="11.85546875" bestFit="1" customWidth="1"/>
    <col min="14600" max="14600" width="13.42578125" bestFit="1" customWidth="1"/>
    <col min="14601" max="14601" width="9.28515625" bestFit="1" customWidth="1"/>
    <col min="14849" max="14849" width="11.140625" bestFit="1" customWidth="1"/>
    <col min="14850" max="14850" width="36" bestFit="1" customWidth="1"/>
    <col min="14851" max="14851" width="12.42578125" bestFit="1" customWidth="1"/>
    <col min="14852" max="14852" width="22.28515625" bestFit="1" customWidth="1"/>
    <col min="14853" max="14853" width="16.85546875" customWidth="1"/>
    <col min="14854" max="14854" width="13.5703125" bestFit="1" customWidth="1"/>
    <col min="14855" max="14855" width="11.85546875" bestFit="1" customWidth="1"/>
    <col min="14856" max="14856" width="13.42578125" bestFit="1" customWidth="1"/>
    <col min="14857" max="14857" width="9.28515625" bestFit="1" customWidth="1"/>
    <col min="15105" max="15105" width="11.140625" bestFit="1" customWidth="1"/>
    <col min="15106" max="15106" width="36" bestFit="1" customWidth="1"/>
    <col min="15107" max="15107" width="12.42578125" bestFit="1" customWidth="1"/>
    <col min="15108" max="15108" width="22.28515625" bestFit="1" customWidth="1"/>
    <col min="15109" max="15109" width="16.85546875" customWidth="1"/>
    <col min="15110" max="15110" width="13.5703125" bestFit="1" customWidth="1"/>
    <col min="15111" max="15111" width="11.85546875" bestFit="1" customWidth="1"/>
    <col min="15112" max="15112" width="13.42578125" bestFit="1" customWidth="1"/>
    <col min="15113" max="15113" width="9.28515625" bestFit="1" customWidth="1"/>
    <col min="15361" max="15361" width="11.140625" bestFit="1" customWidth="1"/>
    <col min="15362" max="15362" width="36" bestFit="1" customWidth="1"/>
    <col min="15363" max="15363" width="12.42578125" bestFit="1" customWidth="1"/>
    <col min="15364" max="15364" width="22.28515625" bestFit="1" customWidth="1"/>
    <col min="15365" max="15365" width="16.85546875" customWidth="1"/>
    <col min="15366" max="15366" width="13.5703125" bestFit="1" customWidth="1"/>
    <col min="15367" max="15367" width="11.85546875" bestFit="1" customWidth="1"/>
    <col min="15368" max="15368" width="13.42578125" bestFit="1" customWidth="1"/>
    <col min="15369" max="15369" width="9.28515625" bestFit="1" customWidth="1"/>
    <col min="15617" max="15617" width="11.140625" bestFit="1" customWidth="1"/>
    <col min="15618" max="15618" width="36" bestFit="1" customWidth="1"/>
    <col min="15619" max="15619" width="12.42578125" bestFit="1" customWidth="1"/>
    <col min="15620" max="15620" width="22.28515625" bestFit="1" customWidth="1"/>
    <col min="15621" max="15621" width="16.85546875" customWidth="1"/>
    <col min="15622" max="15622" width="13.5703125" bestFit="1" customWidth="1"/>
    <col min="15623" max="15623" width="11.85546875" bestFit="1" customWidth="1"/>
    <col min="15624" max="15624" width="13.42578125" bestFit="1" customWidth="1"/>
    <col min="15625" max="15625" width="9.28515625" bestFit="1" customWidth="1"/>
    <col min="15873" max="15873" width="11.140625" bestFit="1" customWidth="1"/>
    <col min="15874" max="15874" width="36" bestFit="1" customWidth="1"/>
    <col min="15875" max="15875" width="12.42578125" bestFit="1" customWidth="1"/>
    <col min="15876" max="15876" width="22.28515625" bestFit="1" customWidth="1"/>
    <col min="15877" max="15877" width="16.85546875" customWidth="1"/>
    <col min="15878" max="15878" width="13.5703125" bestFit="1" customWidth="1"/>
    <col min="15879" max="15879" width="11.85546875" bestFit="1" customWidth="1"/>
    <col min="15880" max="15880" width="13.42578125" bestFit="1" customWidth="1"/>
    <col min="15881" max="15881" width="9.28515625" bestFit="1" customWidth="1"/>
    <col min="16129" max="16129" width="11.140625" bestFit="1" customWidth="1"/>
    <col min="16130" max="16130" width="36" bestFit="1" customWidth="1"/>
    <col min="16131" max="16131" width="12.42578125" bestFit="1" customWidth="1"/>
    <col min="16132" max="16132" width="22.28515625" bestFit="1" customWidth="1"/>
    <col min="16133" max="16133" width="16.85546875" customWidth="1"/>
    <col min="16134" max="16134" width="13.5703125" bestFit="1" customWidth="1"/>
    <col min="16135" max="16135" width="11.85546875" bestFit="1" customWidth="1"/>
    <col min="16136" max="16136" width="13.42578125" bestFit="1" customWidth="1"/>
    <col min="16137" max="16137" width="9.28515625" bestFit="1" customWidth="1"/>
  </cols>
  <sheetData>
    <row r="1" spans="1:10" ht="23.25" x14ac:dyDescent="0.35">
      <c r="A1" s="30" t="s">
        <v>52</v>
      </c>
      <c r="B1" s="31"/>
      <c r="C1" s="31"/>
      <c r="D1" s="32"/>
      <c r="E1" s="31"/>
      <c r="F1" s="31"/>
      <c r="G1" s="31"/>
      <c r="H1" s="31"/>
    </row>
    <row r="2" spans="1:10" ht="23.25" x14ac:dyDescent="0.35">
      <c r="A2" s="183"/>
      <c r="B2" s="183"/>
      <c r="C2" s="183"/>
      <c r="D2" s="33"/>
      <c r="E2" s="145"/>
      <c r="F2" s="145"/>
      <c r="G2" s="145"/>
      <c r="H2" s="145"/>
    </row>
    <row r="3" spans="1:10" ht="23.25" x14ac:dyDescent="0.35">
      <c r="A3" s="35" t="s">
        <v>19</v>
      </c>
      <c r="B3" s="36">
        <v>42581</v>
      </c>
      <c r="H3" s="147"/>
    </row>
    <row r="4" spans="1:10" ht="45" x14ac:dyDescent="0.25">
      <c r="A4" s="40" t="s">
        <v>1</v>
      </c>
      <c r="B4" s="41">
        <v>42581.458333333336</v>
      </c>
      <c r="D4" s="148"/>
      <c r="E4" s="147"/>
      <c r="F4" s="42"/>
    </row>
    <row r="5" spans="1:10" x14ac:dyDescent="0.25">
      <c r="A5" s="43" t="s">
        <v>20</v>
      </c>
      <c r="B5" s="43" t="s">
        <v>2</v>
      </c>
      <c r="C5" s="44" t="s">
        <v>3</v>
      </c>
      <c r="D5" s="45" t="s">
        <v>21</v>
      </c>
      <c r="E5" s="46" t="s">
        <v>22</v>
      </c>
      <c r="F5" s="47" t="s">
        <v>23</v>
      </c>
      <c r="G5" s="47" t="s">
        <v>24</v>
      </c>
      <c r="H5" s="48" t="s">
        <v>25</v>
      </c>
    </row>
    <row r="6" spans="1:10" s="13" customFormat="1" x14ac:dyDescent="0.25">
      <c r="A6" s="54">
        <v>1</v>
      </c>
      <c r="B6" s="15" t="s">
        <v>26</v>
      </c>
      <c r="C6" s="24">
        <v>1.1879999999999999</v>
      </c>
      <c r="D6" s="50">
        <v>42581.612430555557</v>
      </c>
      <c r="E6" s="53">
        <v>0.15409722222102573</v>
      </c>
      <c r="F6" s="131">
        <v>13313.999999896623</v>
      </c>
      <c r="G6" s="49">
        <v>15817.031999877188</v>
      </c>
      <c r="H6" s="51">
        <v>1</v>
      </c>
      <c r="I6" s="57"/>
      <c r="J6" s="58"/>
    </row>
    <row r="7" spans="1:10" x14ac:dyDescent="0.25">
      <c r="A7" s="49">
        <v>2</v>
      </c>
      <c r="B7" s="15" t="s">
        <v>14</v>
      </c>
      <c r="C7" s="24">
        <v>1.18</v>
      </c>
      <c r="D7" s="50">
        <v>42581.613981481481</v>
      </c>
      <c r="E7" s="53">
        <v>0.15564814814570127</v>
      </c>
      <c r="F7" s="131">
        <v>13447.99999978859</v>
      </c>
      <c r="G7" s="49">
        <v>15868.639999750536</v>
      </c>
      <c r="H7" s="51">
        <v>2</v>
      </c>
      <c r="J7" s="28"/>
    </row>
    <row r="8" spans="1:10" x14ac:dyDescent="0.25">
      <c r="A8" s="49">
        <v>3</v>
      </c>
      <c r="B8" s="15" t="s">
        <v>11</v>
      </c>
      <c r="C8" s="24">
        <v>1.075</v>
      </c>
      <c r="D8" s="50">
        <v>42581.631435185183</v>
      </c>
      <c r="E8" s="53">
        <v>0.17310185184760485</v>
      </c>
      <c r="F8" s="131">
        <v>14955.999999633059</v>
      </c>
      <c r="G8" s="49">
        <v>16077.699999605538</v>
      </c>
      <c r="H8" s="51">
        <v>3</v>
      </c>
      <c r="I8" s="57"/>
      <c r="J8" s="28"/>
    </row>
    <row r="9" spans="1:10" x14ac:dyDescent="0.25">
      <c r="A9" s="54">
        <v>4</v>
      </c>
      <c r="B9" s="15" t="s">
        <v>28</v>
      </c>
      <c r="C9" s="24">
        <v>1.1599999999999999</v>
      </c>
      <c r="D9" s="50">
        <v>42581.61990740741</v>
      </c>
      <c r="E9" s="53">
        <v>0.16157407407445135</v>
      </c>
      <c r="F9" s="131">
        <v>13960.000000032596</v>
      </c>
      <c r="G9" s="49">
        <v>16193.60000003781</v>
      </c>
      <c r="H9" s="59">
        <v>4</v>
      </c>
      <c r="I9" s="57"/>
      <c r="J9" s="28"/>
    </row>
    <row r="10" spans="1:10" x14ac:dyDescent="0.25">
      <c r="A10" s="49">
        <v>5</v>
      </c>
      <c r="B10" s="15" t="s">
        <v>12</v>
      </c>
      <c r="C10" s="21">
        <v>1.085</v>
      </c>
      <c r="D10" s="50">
        <v>42581.631226851852</v>
      </c>
      <c r="E10" s="53">
        <v>0.17289351851650281</v>
      </c>
      <c r="F10" s="131">
        <v>14937.999999825843</v>
      </c>
      <c r="G10" s="49">
        <v>16207.729999811039</v>
      </c>
      <c r="H10" s="51">
        <v>5</v>
      </c>
      <c r="J10" s="28"/>
    </row>
    <row r="11" spans="1:10" x14ac:dyDescent="0.25">
      <c r="A11" s="49">
        <v>6</v>
      </c>
      <c r="B11" s="15" t="s">
        <v>13</v>
      </c>
      <c r="C11" s="21">
        <v>1.1080000000000001</v>
      </c>
      <c r="D11" s="50">
        <v>42581.629155092596</v>
      </c>
      <c r="E11" s="53">
        <v>0.17082175926043419</v>
      </c>
      <c r="F11" s="131">
        <v>14759.000000101514</v>
      </c>
      <c r="G11" s="49">
        <v>16352.972000112479</v>
      </c>
      <c r="H11" s="149">
        <v>6</v>
      </c>
      <c r="I11" s="57"/>
      <c r="J11" s="28"/>
    </row>
    <row r="12" spans="1:10" x14ac:dyDescent="0.25">
      <c r="A12" s="54">
        <v>7</v>
      </c>
      <c r="B12" s="15" t="s">
        <v>9</v>
      </c>
      <c r="C12" s="24">
        <v>1.0549999999999999</v>
      </c>
      <c r="D12" s="50">
        <v>42581.63790509259</v>
      </c>
      <c r="E12" s="55">
        <v>0.17957175925403135</v>
      </c>
      <c r="F12" s="56">
        <v>15514.999999548309</v>
      </c>
      <c r="G12" s="54">
        <v>16368.324999523464</v>
      </c>
      <c r="H12" s="51">
        <v>7</v>
      </c>
      <c r="I12" s="57"/>
      <c r="J12" s="28"/>
    </row>
    <row r="13" spans="1:10" x14ac:dyDescent="0.25">
      <c r="A13" s="49">
        <v>8</v>
      </c>
      <c r="B13" s="15" t="s">
        <v>27</v>
      </c>
      <c r="C13" s="24">
        <v>1.085</v>
      </c>
      <c r="D13" s="50">
        <v>42581.639189814814</v>
      </c>
      <c r="E13" s="53">
        <v>0.1808564814782585</v>
      </c>
      <c r="F13" s="131">
        <v>15625.999999721535</v>
      </c>
      <c r="G13" s="49">
        <v>16954.209999697865</v>
      </c>
      <c r="H13" s="51">
        <v>8</v>
      </c>
      <c r="J13" s="28"/>
    </row>
    <row r="14" spans="1:10" x14ac:dyDescent="0.25">
      <c r="A14" s="49">
        <v>9</v>
      </c>
      <c r="B14" s="15" t="s">
        <v>10</v>
      </c>
      <c r="C14" s="21">
        <v>1.071</v>
      </c>
      <c r="D14" s="50">
        <v>42581.647129629629</v>
      </c>
      <c r="E14" s="53">
        <v>0.18879629629373085</v>
      </c>
      <c r="F14" s="131">
        <v>16311.999999778345</v>
      </c>
      <c r="G14" s="49">
        <v>17470.151999762606</v>
      </c>
      <c r="H14" s="51">
        <v>9</v>
      </c>
      <c r="I14" s="57"/>
      <c r="J14" s="28"/>
    </row>
    <row r="15" spans="1:10" x14ac:dyDescent="0.25">
      <c r="A15" s="54">
        <v>10</v>
      </c>
      <c r="B15" s="15" t="s">
        <v>15</v>
      </c>
      <c r="C15" s="24">
        <v>1.2390000000000001</v>
      </c>
      <c r="D15" s="50">
        <v>42581.623414351852</v>
      </c>
      <c r="E15" s="53">
        <v>0.16508101851650281</v>
      </c>
      <c r="F15" s="131">
        <v>14262.999999825843</v>
      </c>
      <c r="G15" s="49">
        <v>17671.856999784221</v>
      </c>
      <c r="H15" s="51">
        <v>10</v>
      </c>
      <c r="I15" s="57"/>
    </row>
    <row r="16" spans="1:10" x14ac:dyDescent="0.25">
      <c r="A16" s="49"/>
      <c r="B16" s="49"/>
      <c r="C16" s="63"/>
      <c r="D16" s="64"/>
      <c r="E16" s="53"/>
      <c r="F16" s="49"/>
      <c r="G16" s="49"/>
      <c r="H16" s="51"/>
    </row>
    <row r="17" spans="1:4" ht="15.75" thickBot="1" x14ac:dyDescent="0.3"/>
    <row r="18" spans="1:4" ht="24" thickBot="1" x14ac:dyDescent="0.4">
      <c r="A18" s="184" t="s">
        <v>31</v>
      </c>
      <c r="B18" s="185"/>
      <c r="C18" s="185"/>
      <c r="D18" s="186"/>
    </row>
    <row r="19" spans="1:4" x14ac:dyDescent="0.25">
      <c r="A19" s="72" t="s">
        <v>20</v>
      </c>
      <c r="B19" s="73" t="s">
        <v>2</v>
      </c>
      <c r="C19" s="74" t="s">
        <v>3</v>
      </c>
      <c r="D19" s="78" t="s">
        <v>25</v>
      </c>
    </row>
    <row r="20" spans="1:4" x14ac:dyDescent="0.25">
      <c r="A20" s="81">
        <v>1</v>
      </c>
      <c r="B20" s="15" t="s">
        <v>26</v>
      </c>
      <c r="C20" s="24">
        <v>1.1879999999999999</v>
      </c>
      <c r="D20" s="80">
        <v>1</v>
      </c>
    </row>
    <row r="21" spans="1:4" x14ac:dyDescent="0.25">
      <c r="A21" s="79">
        <v>2</v>
      </c>
      <c r="B21" s="15" t="s">
        <v>14</v>
      </c>
      <c r="C21" s="24">
        <v>1.18</v>
      </c>
      <c r="D21" s="80">
        <v>2</v>
      </c>
    </row>
    <row r="22" spans="1:4" x14ac:dyDescent="0.25">
      <c r="A22" s="79">
        <v>3</v>
      </c>
      <c r="B22" s="15" t="s">
        <v>28</v>
      </c>
      <c r="C22" s="24">
        <v>1.1599999999999999</v>
      </c>
      <c r="D22" s="80">
        <v>3</v>
      </c>
    </row>
    <row r="23" spans="1:4" ht="15.75" thickBot="1" x14ac:dyDescent="0.3">
      <c r="A23" s="83">
        <v>4</v>
      </c>
      <c r="B23" s="15" t="s">
        <v>15</v>
      </c>
      <c r="C23" s="24">
        <v>1.2390000000000001</v>
      </c>
      <c r="D23" s="90">
        <v>4</v>
      </c>
    </row>
    <row r="24" spans="1:4" ht="15.75" thickBot="1" x14ac:dyDescent="0.3"/>
    <row r="25" spans="1:4" ht="24" thickBot="1" x14ac:dyDescent="0.4">
      <c r="A25" s="184" t="s">
        <v>32</v>
      </c>
      <c r="B25" s="185"/>
      <c r="C25" s="185"/>
      <c r="D25" s="186"/>
    </row>
    <row r="26" spans="1:4" x14ac:dyDescent="0.25">
      <c r="A26" s="72" t="s">
        <v>20</v>
      </c>
      <c r="B26" s="73" t="s">
        <v>2</v>
      </c>
      <c r="C26" s="74" t="s">
        <v>3</v>
      </c>
      <c r="D26" s="78" t="s">
        <v>25</v>
      </c>
    </row>
    <row r="27" spans="1:4" x14ac:dyDescent="0.25">
      <c r="A27" s="79">
        <v>1</v>
      </c>
      <c r="B27" s="15" t="s">
        <v>11</v>
      </c>
      <c r="C27" s="24">
        <v>1.075</v>
      </c>
      <c r="D27" s="80">
        <v>1</v>
      </c>
    </row>
    <row r="28" spans="1:4" x14ac:dyDescent="0.25">
      <c r="A28" s="79">
        <v>2</v>
      </c>
      <c r="B28" s="15" t="s">
        <v>12</v>
      </c>
      <c r="C28" s="21">
        <v>1.085</v>
      </c>
      <c r="D28" s="80">
        <v>2</v>
      </c>
    </row>
    <row r="29" spans="1:4" x14ac:dyDescent="0.25">
      <c r="A29" s="79">
        <v>3</v>
      </c>
      <c r="B29" s="15" t="s">
        <v>13</v>
      </c>
      <c r="C29" s="21">
        <v>1.1080000000000001</v>
      </c>
      <c r="D29" s="82">
        <v>3</v>
      </c>
    </row>
    <row r="30" spans="1:4" x14ac:dyDescent="0.25">
      <c r="A30" s="79">
        <v>4</v>
      </c>
      <c r="B30" s="15" t="s">
        <v>9</v>
      </c>
      <c r="C30" s="24">
        <v>1.0549999999999999</v>
      </c>
      <c r="D30" s="80">
        <v>4</v>
      </c>
    </row>
    <row r="31" spans="1:4" x14ac:dyDescent="0.25">
      <c r="A31" s="150">
        <v>5</v>
      </c>
      <c r="B31" s="15" t="s">
        <v>27</v>
      </c>
      <c r="C31" s="24">
        <v>1.085</v>
      </c>
      <c r="D31" s="151"/>
    </row>
    <row r="32" spans="1:4" ht="15.75" thickBot="1" x14ac:dyDescent="0.3">
      <c r="A32" s="83">
        <v>6</v>
      </c>
      <c r="B32" s="84" t="s">
        <v>10</v>
      </c>
      <c r="C32" s="102">
        <v>1.071</v>
      </c>
      <c r="D32" s="90">
        <v>5</v>
      </c>
    </row>
  </sheetData>
  <protectedRanges>
    <protectedRange sqref="B6:C15 B20:C23 B31:C31" name="Vahemik1"/>
    <protectedRange sqref="B32:C32" name="Vahemik1_2"/>
    <protectedRange sqref="B29:C29" name="Vahemik1_3"/>
    <protectedRange sqref="B27:B28" name="Vahemik1_4_1"/>
    <protectedRange sqref="C27:C28" name="Vahemik1_6_1"/>
  </protectedRanges>
  <mergeCells count="3">
    <mergeCell ref="A2:C2"/>
    <mergeCell ref="A18:D18"/>
    <mergeCell ref="A25:D25"/>
  </mergeCells>
  <pageMargins left="0.7" right="0.38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17"/>
  <dimension ref="A1:Q49"/>
  <sheetViews>
    <sheetView zoomScale="85" workbookViewId="0">
      <pane xSplit="2" ySplit="4" topLeftCell="C26" activePane="bottomRight" state="frozen"/>
      <selection pane="topRight" activeCell="C1" sqref="C1"/>
      <selection pane="bottomLeft" activeCell="A4" sqref="A4"/>
      <selection pane="bottomRight" activeCell="A33" sqref="A33"/>
    </sheetView>
  </sheetViews>
  <sheetFormatPr defaultRowHeight="15" x14ac:dyDescent="0.25"/>
  <cols>
    <col min="1" max="1" width="10.5703125" customWidth="1"/>
    <col min="2" max="2" width="34.28515625" bestFit="1" customWidth="1"/>
    <col min="3" max="3" width="8.85546875" style="37" customWidth="1"/>
    <col min="4" max="4" width="8.140625" style="38" customWidth="1"/>
    <col min="5" max="5" width="10.28515625" style="39" bestFit="1" customWidth="1"/>
    <col min="6" max="6" width="7.7109375" bestFit="1" customWidth="1"/>
    <col min="7" max="7" width="10.28515625" bestFit="1" customWidth="1"/>
    <col min="8" max="8" width="8" bestFit="1" customWidth="1"/>
    <col min="9" max="9" width="9.28515625" bestFit="1" customWidth="1"/>
    <col min="10" max="10" width="9.85546875" customWidth="1"/>
    <col min="11" max="11" width="36" bestFit="1" customWidth="1"/>
    <col min="12" max="12" width="5.7109375" bestFit="1" customWidth="1"/>
    <col min="13" max="13" width="8.140625" bestFit="1" customWidth="1"/>
    <col min="14" max="14" width="10.28515625" bestFit="1" customWidth="1"/>
    <col min="15" max="15" width="7.7109375" bestFit="1" customWidth="1"/>
    <col min="16" max="16" width="10.28515625" bestFit="1" customWidth="1"/>
    <col min="17" max="17" width="8" bestFit="1" customWidth="1"/>
    <col min="257" max="257" width="11.140625" bestFit="1" customWidth="1"/>
    <col min="258" max="258" width="36" bestFit="1" customWidth="1"/>
    <col min="259" max="259" width="12.42578125" bestFit="1" customWidth="1"/>
    <col min="260" max="260" width="22.28515625" bestFit="1" customWidth="1"/>
    <col min="261" max="261" width="16.85546875" customWidth="1"/>
    <col min="262" max="262" width="13.5703125" bestFit="1" customWidth="1"/>
    <col min="263" max="263" width="11.85546875" bestFit="1" customWidth="1"/>
    <col min="264" max="264" width="13.42578125" bestFit="1" customWidth="1"/>
    <col min="265" max="265" width="9.28515625" bestFit="1" customWidth="1"/>
    <col min="513" max="513" width="11.140625" bestFit="1" customWidth="1"/>
    <col min="514" max="514" width="36" bestFit="1" customWidth="1"/>
    <col min="515" max="515" width="12.42578125" bestFit="1" customWidth="1"/>
    <col min="516" max="516" width="22.28515625" bestFit="1" customWidth="1"/>
    <col min="517" max="517" width="16.85546875" customWidth="1"/>
    <col min="518" max="518" width="13.5703125" bestFit="1" customWidth="1"/>
    <col min="519" max="519" width="11.85546875" bestFit="1" customWidth="1"/>
    <col min="520" max="520" width="13.42578125" bestFit="1" customWidth="1"/>
    <col min="521" max="521" width="9.28515625" bestFit="1" customWidth="1"/>
    <col min="769" max="769" width="11.140625" bestFit="1" customWidth="1"/>
    <col min="770" max="770" width="36" bestFit="1" customWidth="1"/>
    <col min="771" max="771" width="12.42578125" bestFit="1" customWidth="1"/>
    <col min="772" max="772" width="22.28515625" bestFit="1" customWidth="1"/>
    <col min="773" max="773" width="16.85546875" customWidth="1"/>
    <col min="774" max="774" width="13.5703125" bestFit="1" customWidth="1"/>
    <col min="775" max="775" width="11.85546875" bestFit="1" customWidth="1"/>
    <col min="776" max="776" width="13.42578125" bestFit="1" customWidth="1"/>
    <col min="777" max="777" width="9.28515625" bestFit="1" customWidth="1"/>
    <col min="1025" max="1025" width="11.140625" bestFit="1" customWidth="1"/>
    <col min="1026" max="1026" width="36" bestFit="1" customWidth="1"/>
    <col min="1027" max="1027" width="12.42578125" bestFit="1" customWidth="1"/>
    <col min="1028" max="1028" width="22.28515625" bestFit="1" customWidth="1"/>
    <col min="1029" max="1029" width="16.85546875" customWidth="1"/>
    <col min="1030" max="1030" width="13.5703125" bestFit="1" customWidth="1"/>
    <col min="1031" max="1031" width="11.85546875" bestFit="1" customWidth="1"/>
    <col min="1032" max="1032" width="13.42578125" bestFit="1" customWidth="1"/>
    <col min="1033" max="1033" width="9.28515625" bestFit="1" customWidth="1"/>
    <col min="1281" max="1281" width="11.140625" bestFit="1" customWidth="1"/>
    <col min="1282" max="1282" width="36" bestFit="1" customWidth="1"/>
    <col min="1283" max="1283" width="12.42578125" bestFit="1" customWidth="1"/>
    <col min="1284" max="1284" width="22.28515625" bestFit="1" customWidth="1"/>
    <col min="1285" max="1285" width="16.85546875" customWidth="1"/>
    <col min="1286" max="1286" width="13.5703125" bestFit="1" customWidth="1"/>
    <col min="1287" max="1287" width="11.85546875" bestFit="1" customWidth="1"/>
    <col min="1288" max="1288" width="13.42578125" bestFit="1" customWidth="1"/>
    <col min="1289" max="1289" width="9.28515625" bestFit="1" customWidth="1"/>
    <col min="1537" max="1537" width="11.140625" bestFit="1" customWidth="1"/>
    <col min="1538" max="1538" width="36" bestFit="1" customWidth="1"/>
    <col min="1539" max="1539" width="12.42578125" bestFit="1" customWidth="1"/>
    <col min="1540" max="1540" width="22.28515625" bestFit="1" customWidth="1"/>
    <col min="1541" max="1541" width="16.85546875" customWidth="1"/>
    <col min="1542" max="1542" width="13.5703125" bestFit="1" customWidth="1"/>
    <col min="1543" max="1543" width="11.85546875" bestFit="1" customWidth="1"/>
    <col min="1544" max="1544" width="13.42578125" bestFit="1" customWidth="1"/>
    <col min="1545" max="1545" width="9.28515625" bestFit="1" customWidth="1"/>
    <col min="1793" max="1793" width="11.140625" bestFit="1" customWidth="1"/>
    <col min="1794" max="1794" width="36" bestFit="1" customWidth="1"/>
    <col min="1795" max="1795" width="12.42578125" bestFit="1" customWidth="1"/>
    <col min="1796" max="1796" width="22.28515625" bestFit="1" customWidth="1"/>
    <col min="1797" max="1797" width="16.85546875" customWidth="1"/>
    <col min="1798" max="1798" width="13.5703125" bestFit="1" customWidth="1"/>
    <col min="1799" max="1799" width="11.85546875" bestFit="1" customWidth="1"/>
    <col min="1800" max="1800" width="13.42578125" bestFit="1" customWidth="1"/>
    <col min="1801" max="1801" width="9.28515625" bestFit="1" customWidth="1"/>
    <col min="2049" max="2049" width="11.140625" bestFit="1" customWidth="1"/>
    <col min="2050" max="2050" width="36" bestFit="1" customWidth="1"/>
    <col min="2051" max="2051" width="12.42578125" bestFit="1" customWidth="1"/>
    <col min="2052" max="2052" width="22.28515625" bestFit="1" customWidth="1"/>
    <col min="2053" max="2053" width="16.85546875" customWidth="1"/>
    <col min="2054" max="2054" width="13.5703125" bestFit="1" customWidth="1"/>
    <col min="2055" max="2055" width="11.85546875" bestFit="1" customWidth="1"/>
    <col min="2056" max="2056" width="13.42578125" bestFit="1" customWidth="1"/>
    <col min="2057" max="2057" width="9.28515625" bestFit="1" customWidth="1"/>
    <col min="2305" max="2305" width="11.140625" bestFit="1" customWidth="1"/>
    <col min="2306" max="2306" width="36" bestFit="1" customWidth="1"/>
    <col min="2307" max="2307" width="12.42578125" bestFit="1" customWidth="1"/>
    <col min="2308" max="2308" width="22.28515625" bestFit="1" customWidth="1"/>
    <col min="2309" max="2309" width="16.85546875" customWidth="1"/>
    <col min="2310" max="2310" width="13.5703125" bestFit="1" customWidth="1"/>
    <col min="2311" max="2311" width="11.85546875" bestFit="1" customWidth="1"/>
    <col min="2312" max="2312" width="13.42578125" bestFit="1" customWidth="1"/>
    <col min="2313" max="2313" width="9.28515625" bestFit="1" customWidth="1"/>
    <col min="2561" max="2561" width="11.140625" bestFit="1" customWidth="1"/>
    <col min="2562" max="2562" width="36" bestFit="1" customWidth="1"/>
    <col min="2563" max="2563" width="12.42578125" bestFit="1" customWidth="1"/>
    <col min="2564" max="2564" width="22.28515625" bestFit="1" customWidth="1"/>
    <col min="2565" max="2565" width="16.85546875" customWidth="1"/>
    <col min="2566" max="2566" width="13.5703125" bestFit="1" customWidth="1"/>
    <col min="2567" max="2567" width="11.85546875" bestFit="1" customWidth="1"/>
    <col min="2568" max="2568" width="13.42578125" bestFit="1" customWidth="1"/>
    <col min="2569" max="2569" width="9.28515625" bestFit="1" customWidth="1"/>
    <col min="2817" max="2817" width="11.140625" bestFit="1" customWidth="1"/>
    <col min="2818" max="2818" width="36" bestFit="1" customWidth="1"/>
    <col min="2819" max="2819" width="12.42578125" bestFit="1" customWidth="1"/>
    <col min="2820" max="2820" width="22.28515625" bestFit="1" customWidth="1"/>
    <col min="2821" max="2821" width="16.85546875" customWidth="1"/>
    <col min="2822" max="2822" width="13.5703125" bestFit="1" customWidth="1"/>
    <col min="2823" max="2823" width="11.85546875" bestFit="1" customWidth="1"/>
    <col min="2824" max="2824" width="13.42578125" bestFit="1" customWidth="1"/>
    <col min="2825" max="2825" width="9.28515625" bestFit="1" customWidth="1"/>
    <col min="3073" max="3073" width="11.140625" bestFit="1" customWidth="1"/>
    <col min="3074" max="3074" width="36" bestFit="1" customWidth="1"/>
    <col min="3075" max="3075" width="12.42578125" bestFit="1" customWidth="1"/>
    <col min="3076" max="3076" width="22.28515625" bestFit="1" customWidth="1"/>
    <col min="3077" max="3077" width="16.85546875" customWidth="1"/>
    <col min="3078" max="3078" width="13.5703125" bestFit="1" customWidth="1"/>
    <col min="3079" max="3079" width="11.85546875" bestFit="1" customWidth="1"/>
    <col min="3080" max="3080" width="13.42578125" bestFit="1" customWidth="1"/>
    <col min="3081" max="3081" width="9.28515625" bestFit="1" customWidth="1"/>
    <col min="3329" max="3329" width="11.140625" bestFit="1" customWidth="1"/>
    <col min="3330" max="3330" width="36" bestFit="1" customWidth="1"/>
    <col min="3331" max="3331" width="12.42578125" bestFit="1" customWidth="1"/>
    <col min="3332" max="3332" width="22.28515625" bestFit="1" customWidth="1"/>
    <col min="3333" max="3333" width="16.85546875" customWidth="1"/>
    <col min="3334" max="3334" width="13.5703125" bestFit="1" customWidth="1"/>
    <col min="3335" max="3335" width="11.85546875" bestFit="1" customWidth="1"/>
    <col min="3336" max="3336" width="13.42578125" bestFit="1" customWidth="1"/>
    <col min="3337" max="3337" width="9.28515625" bestFit="1" customWidth="1"/>
    <col min="3585" max="3585" width="11.140625" bestFit="1" customWidth="1"/>
    <col min="3586" max="3586" width="36" bestFit="1" customWidth="1"/>
    <col min="3587" max="3587" width="12.42578125" bestFit="1" customWidth="1"/>
    <col min="3588" max="3588" width="22.28515625" bestFit="1" customWidth="1"/>
    <col min="3589" max="3589" width="16.85546875" customWidth="1"/>
    <col min="3590" max="3590" width="13.5703125" bestFit="1" customWidth="1"/>
    <col min="3591" max="3591" width="11.85546875" bestFit="1" customWidth="1"/>
    <col min="3592" max="3592" width="13.42578125" bestFit="1" customWidth="1"/>
    <col min="3593" max="3593" width="9.28515625" bestFit="1" customWidth="1"/>
    <col min="3841" max="3841" width="11.140625" bestFit="1" customWidth="1"/>
    <col min="3842" max="3842" width="36" bestFit="1" customWidth="1"/>
    <col min="3843" max="3843" width="12.42578125" bestFit="1" customWidth="1"/>
    <col min="3844" max="3844" width="22.28515625" bestFit="1" customWidth="1"/>
    <col min="3845" max="3845" width="16.85546875" customWidth="1"/>
    <col min="3846" max="3846" width="13.5703125" bestFit="1" customWidth="1"/>
    <col min="3847" max="3847" width="11.85546875" bestFit="1" customWidth="1"/>
    <col min="3848" max="3848" width="13.42578125" bestFit="1" customWidth="1"/>
    <col min="3849" max="3849" width="9.28515625" bestFit="1" customWidth="1"/>
    <col min="4097" max="4097" width="11.140625" bestFit="1" customWidth="1"/>
    <col min="4098" max="4098" width="36" bestFit="1" customWidth="1"/>
    <col min="4099" max="4099" width="12.42578125" bestFit="1" customWidth="1"/>
    <col min="4100" max="4100" width="22.28515625" bestFit="1" customWidth="1"/>
    <col min="4101" max="4101" width="16.85546875" customWidth="1"/>
    <col min="4102" max="4102" width="13.5703125" bestFit="1" customWidth="1"/>
    <col min="4103" max="4103" width="11.85546875" bestFit="1" customWidth="1"/>
    <col min="4104" max="4104" width="13.42578125" bestFit="1" customWidth="1"/>
    <col min="4105" max="4105" width="9.28515625" bestFit="1" customWidth="1"/>
    <col min="4353" max="4353" width="11.140625" bestFit="1" customWidth="1"/>
    <col min="4354" max="4354" width="36" bestFit="1" customWidth="1"/>
    <col min="4355" max="4355" width="12.42578125" bestFit="1" customWidth="1"/>
    <col min="4356" max="4356" width="22.28515625" bestFit="1" customWidth="1"/>
    <col min="4357" max="4357" width="16.85546875" customWidth="1"/>
    <col min="4358" max="4358" width="13.5703125" bestFit="1" customWidth="1"/>
    <col min="4359" max="4359" width="11.85546875" bestFit="1" customWidth="1"/>
    <col min="4360" max="4360" width="13.42578125" bestFit="1" customWidth="1"/>
    <col min="4361" max="4361" width="9.28515625" bestFit="1" customWidth="1"/>
    <col min="4609" max="4609" width="11.140625" bestFit="1" customWidth="1"/>
    <col min="4610" max="4610" width="36" bestFit="1" customWidth="1"/>
    <col min="4611" max="4611" width="12.42578125" bestFit="1" customWidth="1"/>
    <col min="4612" max="4612" width="22.28515625" bestFit="1" customWidth="1"/>
    <col min="4613" max="4613" width="16.85546875" customWidth="1"/>
    <col min="4614" max="4614" width="13.5703125" bestFit="1" customWidth="1"/>
    <col min="4615" max="4615" width="11.85546875" bestFit="1" customWidth="1"/>
    <col min="4616" max="4616" width="13.42578125" bestFit="1" customWidth="1"/>
    <col min="4617" max="4617" width="9.28515625" bestFit="1" customWidth="1"/>
    <col min="4865" max="4865" width="11.140625" bestFit="1" customWidth="1"/>
    <col min="4866" max="4866" width="36" bestFit="1" customWidth="1"/>
    <col min="4867" max="4867" width="12.42578125" bestFit="1" customWidth="1"/>
    <col min="4868" max="4868" width="22.28515625" bestFit="1" customWidth="1"/>
    <col min="4869" max="4869" width="16.85546875" customWidth="1"/>
    <col min="4870" max="4870" width="13.5703125" bestFit="1" customWidth="1"/>
    <col min="4871" max="4871" width="11.85546875" bestFit="1" customWidth="1"/>
    <col min="4872" max="4872" width="13.42578125" bestFit="1" customWidth="1"/>
    <col min="4873" max="4873" width="9.28515625" bestFit="1" customWidth="1"/>
    <col min="5121" max="5121" width="11.140625" bestFit="1" customWidth="1"/>
    <col min="5122" max="5122" width="36" bestFit="1" customWidth="1"/>
    <col min="5123" max="5123" width="12.42578125" bestFit="1" customWidth="1"/>
    <col min="5124" max="5124" width="22.28515625" bestFit="1" customWidth="1"/>
    <col min="5125" max="5125" width="16.85546875" customWidth="1"/>
    <col min="5126" max="5126" width="13.5703125" bestFit="1" customWidth="1"/>
    <col min="5127" max="5127" width="11.85546875" bestFit="1" customWidth="1"/>
    <col min="5128" max="5128" width="13.42578125" bestFit="1" customWidth="1"/>
    <col min="5129" max="5129" width="9.28515625" bestFit="1" customWidth="1"/>
    <col min="5377" max="5377" width="11.140625" bestFit="1" customWidth="1"/>
    <col min="5378" max="5378" width="36" bestFit="1" customWidth="1"/>
    <col min="5379" max="5379" width="12.42578125" bestFit="1" customWidth="1"/>
    <col min="5380" max="5380" width="22.28515625" bestFit="1" customWidth="1"/>
    <col min="5381" max="5381" width="16.85546875" customWidth="1"/>
    <col min="5382" max="5382" width="13.5703125" bestFit="1" customWidth="1"/>
    <col min="5383" max="5383" width="11.85546875" bestFit="1" customWidth="1"/>
    <col min="5384" max="5384" width="13.42578125" bestFit="1" customWidth="1"/>
    <col min="5385" max="5385" width="9.28515625" bestFit="1" customWidth="1"/>
    <col min="5633" max="5633" width="11.140625" bestFit="1" customWidth="1"/>
    <col min="5634" max="5634" width="36" bestFit="1" customWidth="1"/>
    <col min="5635" max="5635" width="12.42578125" bestFit="1" customWidth="1"/>
    <col min="5636" max="5636" width="22.28515625" bestFit="1" customWidth="1"/>
    <col min="5637" max="5637" width="16.85546875" customWidth="1"/>
    <col min="5638" max="5638" width="13.5703125" bestFit="1" customWidth="1"/>
    <col min="5639" max="5639" width="11.85546875" bestFit="1" customWidth="1"/>
    <col min="5640" max="5640" width="13.42578125" bestFit="1" customWidth="1"/>
    <col min="5641" max="5641" width="9.28515625" bestFit="1" customWidth="1"/>
    <col min="5889" max="5889" width="11.140625" bestFit="1" customWidth="1"/>
    <col min="5890" max="5890" width="36" bestFit="1" customWidth="1"/>
    <col min="5891" max="5891" width="12.42578125" bestFit="1" customWidth="1"/>
    <col min="5892" max="5892" width="22.28515625" bestFit="1" customWidth="1"/>
    <col min="5893" max="5893" width="16.85546875" customWidth="1"/>
    <col min="5894" max="5894" width="13.5703125" bestFit="1" customWidth="1"/>
    <col min="5895" max="5895" width="11.85546875" bestFit="1" customWidth="1"/>
    <col min="5896" max="5896" width="13.42578125" bestFit="1" customWidth="1"/>
    <col min="5897" max="5897" width="9.28515625" bestFit="1" customWidth="1"/>
    <col min="6145" max="6145" width="11.140625" bestFit="1" customWidth="1"/>
    <col min="6146" max="6146" width="36" bestFit="1" customWidth="1"/>
    <col min="6147" max="6147" width="12.42578125" bestFit="1" customWidth="1"/>
    <col min="6148" max="6148" width="22.28515625" bestFit="1" customWidth="1"/>
    <col min="6149" max="6149" width="16.85546875" customWidth="1"/>
    <col min="6150" max="6150" width="13.5703125" bestFit="1" customWidth="1"/>
    <col min="6151" max="6151" width="11.85546875" bestFit="1" customWidth="1"/>
    <col min="6152" max="6152" width="13.42578125" bestFit="1" customWidth="1"/>
    <col min="6153" max="6153" width="9.28515625" bestFit="1" customWidth="1"/>
    <col min="6401" max="6401" width="11.140625" bestFit="1" customWidth="1"/>
    <col min="6402" max="6402" width="36" bestFit="1" customWidth="1"/>
    <col min="6403" max="6403" width="12.42578125" bestFit="1" customWidth="1"/>
    <col min="6404" max="6404" width="22.28515625" bestFit="1" customWidth="1"/>
    <col min="6405" max="6405" width="16.85546875" customWidth="1"/>
    <col min="6406" max="6406" width="13.5703125" bestFit="1" customWidth="1"/>
    <col min="6407" max="6407" width="11.85546875" bestFit="1" customWidth="1"/>
    <col min="6408" max="6408" width="13.42578125" bestFit="1" customWidth="1"/>
    <col min="6409" max="6409" width="9.28515625" bestFit="1" customWidth="1"/>
    <col min="6657" max="6657" width="11.140625" bestFit="1" customWidth="1"/>
    <col min="6658" max="6658" width="36" bestFit="1" customWidth="1"/>
    <col min="6659" max="6659" width="12.42578125" bestFit="1" customWidth="1"/>
    <col min="6660" max="6660" width="22.28515625" bestFit="1" customWidth="1"/>
    <col min="6661" max="6661" width="16.85546875" customWidth="1"/>
    <col min="6662" max="6662" width="13.5703125" bestFit="1" customWidth="1"/>
    <col min="6663" max="6663" width="11.85546875" bestFit="1" customWidth="1"/>
    <col min="6664" max="6664" width="13.42578125" bestFit="1" customWidth="1"/>
    <col min="6665" max="6665" width="9.28515625" bestFit="1" customWidth="1"/>
    <col min="6913" max="6913" width="11.140625" bestFit="1" customWidth="1"/>
    <col min="6914" max="6914" width="36" bestFit="1" customWidth="1"/>
    <col min="6915" max="6915" width="12.42578125" bestFit="1" customWidth="1"/>
    <col min="6916" max="6916" width="22.28515625" bestFit="1" customWidth="1"/>
    <col min="6917" max="6917" width="16.85546875" customWidth="1"/>
    <col min="6918" max="6918" width="13.5703125" bestFit="1" customWidth="1"/>
    <col min="6919" max="6919" width="11.85546875" bestFit="1" customWidth="1"/>
    <col min="6920" max="6920" width="13.42578125" bestFit="1" customWidth="1"/>
    <col min="6921" max="6921" width="9.28515625" bestFit="1" customWidth="1"/>
    <col min="7169" max="7169" width="11.140625" bestFit="1" customWidth="1"/>
    <col min="7170" max="7170" width="36" bestFit="1" customWidth="1"/>
    <col min="7171" max="7171" width="12.42578125" bestFit="1" customWidth="1"/>
    <col min="7172" max="7172" width="22.28515625" bestFit="1" customWidth="1"/>
    <col min="7173" max="7173" width="16.85546875" customWidth="1"/>
    <col min="7174" max="7174" width="13.5703125" bestFit="1" customWidth="1"/>
    <col min="7175" max="7175" width="11.85546875" bestFit="1" customWidth="1"/>
    <col min="7176" max="7176" width="13.42578125" bestFit="1" customWidth="1"/>
    <col min="7177" max="7177" width="9.28515625" bestFit="1" customWidth="1"/>
    <col min="7425" max="7425" width="11.140625" bestFit="1" customWidth="1"/>
    <col min="7426" max="7426" width="36" bestFit="1" customWidth="1"/>
    <col min="7427" max="7427" width="12.42578125" bestFit="1" customWidth="1"/>
    <col min="7428" max="7428" width="22.28515625" bestFit="1" customWidth="1"/>
    <col min="7429" max="7429" width="16.85546875" customWidth="1"/>
    <col min="7430" max="7430" width="13.5703125" bestFit="1" customWidth="1"/>
    <col min="7431" max="7431" width="11.85546875" bestFit="1" customWidth="1"/>
    <col min="7432" max="7432" width="13.42578125" bestFit="1" customWidth="1"/>
    <col min="7433" max="7433" width="9.28515625" bestFit="1" customWidth="1"/>
    <col min="7681" max="7681" width="11.140625" bestFit="1" customWidth="1"/>
    <col min="7682" max="7682" width="36" bestFit="1" customWidth="1"/>
    <col min="7683" max="7683" width="12.42578125" bestFit="1" customWidth="1"/>
    <col min="7684" max="7684" width="22.28515625" bestFit="1" customWidth="1"/>
    <col min="7685" max="7685" width="16.85546875" customWidth="1"/>
    <col min="7686" max="7686" width="13.5703125" bestFit="1" customWidth="1"/>
    <col min="7687" max="7687" width="11.85546875" bestFit="1" customWidth="1"/>
    <col min="7688" max="7688" width="13.42578125" bestFit="1" customWidth="1"/>
    <col min="7689" max="7689" width="9.28515625" bestFit="1" customWidth="1"/>
    <col min="7937" max="7937" width="11.140625" bestFit="1" customWidth="1"/>
    <col min="7938" max="7938" width="36" bestFit="1" customWidth="1"/>
    <col min="7939" max="7939" width="12.42578125" bestFit="1" customWidth="1"/>
    <col min="7940" max="7940" width="22.28515625" bestFit="1" customWidth="1"/>
    <col min="7941" max="7941" width="16.85546875" customWidth="1"/>
    <col min="7942" max="7942" width="13.5703125" bestFit="1" customWidth="1"/>
    <col min="7943" max="7943" width="11.85546875" bestFit="1" customWidth="1"/>
    <col min="7944" max="7944" width="13.42578125" bestFit="1" customWidth="1"/>
    <col min="7945" max="7945" width="9.28515625" bestFit="1" customWidth="1"/>
    <col min="8193" max="8193" width="11.140625" bestFit="1" customWidth="1"/>
    <col min="8194" max="8194" width="36" bestFit="1" customWidth="1"/>
    <col min="8195" max="8195" width="12.42578125" bestFit="1" customWidth="1"/>
    <col min="8196" max="8196" width="22.28515625" bestFit="1" customWidth="1"/>
    <col min="8197" max="8197" width="16.85546875" customWidth="1"/>
    <col min="8198" max="8198" width="13.5703125" bestFit="1" customWidth="1"/>
    <col min="8199" max="8199" width="11.85546875" bestFit="1" customWidth="1"/>
    <col min="8200" max="8200" width="13.42578125" bestFit="1" customWidth="1"/>
    <col min="8201" max="8201" width="9.28515625" bestFit="1" customWidth="1"/>
    <col min="8449" max="8449" width="11.140625" bestFit="1" customWidth="1"/>
    <col min="8450" max="8450" width="36" bestFit="1" customWidth="1"/>
    <col min="8451" max="8451" width="12.42578125" bestFit="1" customWidth="1"/>
    <col min="8452" max="8452" width="22.28515625" bestFit="1" customWidth="1"/>
    <col min="8453" max="8453" width="16.85546875" customWidth="1"/>
    <col min="8454" max="8454" width="13.5703125" bestFit="1" customWidth="1"/>
    <col min="8455" max="8455" width="11.85546875" bestFit="1" customWidth="1"/>
    <col min="8456" max="8456" width="13.42578125" bestFit="1" customWidth="1"/>
    <col min="8457" max="8457" width="9.28515625" bestFit="1" customWidth="1"/>
    <col min="8705" max="8705" width="11.140625" bestFit="1" customWidth="1"/>
    <col min="8706" max="8706" width="36" bestFit="1" customWidth="1"/>
    <col min="8707" max="8707" width="12.42578125" bestFit="1" customWidth="1"/>
    <col min="8708" max="8708" width="22.28515625" bestFit="1" customWidth="1"/>
    <col min="8709" max="8709" width="16.85546875" customWidth="1"/>
    <col min="8710" max="8710" width="13.5703125" bestFit="1" customWidth="1"/>
    <col min="8711" max="8711" width="11.85546875" bestFit="1" customWidth="1"/>
    <col min="8712" max="8712" width="13.42578125" bestFit="1" customWidth="1"/>
    <col min="8713" max="8713" width="9.28515625" bestFit="1" customWidth="1"/>
    <col min="8961" max="8961" width="11.140625" bestFit="1" customWidth="1"/>
    <col min="8962" max="8962" width="36" bestFit="1" customWidth="1"/>
    <col min="8963" max="8963" width="12.42578125" bestFit="1" customWidth="1"/>
    <col min="8964" max="8964" width="22.28515625" bestFit="1" customWidth="1"/>
    <col min="8965" max="8965" width="16.85546875" customWidth="1"/>
    <col min="8966" max="8966" width="13.5703125" bestFit="1" customWidth="1"/>
    <col min="8967" max="8967" width="11.85546875" bestFit="1" customWidth="1"/>
    <col min="8968" max="8968" width="13.42578125" bestFit="1" customWidth="1"/>
    <col min="8969" max="8969" width="9.28515625" bestFit="1" customWidth="1"/>
    <col min="9217" max="9217" width="11.140625" bestFit="1" customWidth="1"/>
    <col min="9218" max="9218" width="36" bestFit="1" customWidth="1"/>
    <col min="9219" max="9219" width="12.42578125" bestFit="1" customWidth="1"/>
    <col min="9220" max="9220" width="22.28515625" bestFit="1" customWidth="1"/>
    <col min="9221" max="9221" width="16.85546875" customWidth="1"/>
    <col min="9222" max="9222" width="13.5703125" bestFit="1" customWidth="1"/>
    <col min="9223" max="9223" width="11.85546875" bestFit="1" customWidth="1"/>
    <col min="9224" max="9224" width="13.42578125" bestFit="1" customWidth="1"/>
    <col min="9225" max="9225" width="9.28515625" bestFit="1" customWidth="1"/>
    <col min="9473" max="9473" width="11.140625" bestFit="1" customWidth="1"/>
    <col min="9474" max="9474" width="36" bestFit="1" customWidth="1"/>
    <col min="9475" max="9475" width="12.42578125" bestFit="1" customWidth="1"/>
    <col min="9476" max="9476" width="22.28515625" bestFit="1" customWidth="1"/>
    <col min="9477" max="9477" width="16.85546875" customWidth="1"/>
    <col min="9478" max="9478" width="13.5703125" bestFit="1" customWidth="1"/>
    <col min="9479" max="9479" width="11.85546875" bestFit="1" customWidth="1"/>
    <col min="9480" max="9480" width="13.42578125" bestFit="1" customWidth="1"/>
    <col min="9481" max="9481" width="9.28515625" bestFit="1" customWidth="1"/>
    <col min="9729" max="9729" width="11.140625" bestFit="1" customWidth="1"/>
    <col min="9730" max="9730" width="36" bestFit="1" customWidth="1"/>
    <col min="9731" max="9731" width="12.42578125" bestFit="1" customWidth="1"/>
    <col min="9732" max="9732" width="22.28515625" bestFit="1" customWidth="1"/>
    <col min="9733" max="9733" width="16.85546875" customWidth="1"/>
    <col min="9734" max="9734" width="13.5703125" bestFit="1" customWidth="1"/>
    <col min="9735" max="9735" width="11.85546875" bestFit="1" customWidth="1"/>
    <col min="9736" max="9736" width="13.42578125" bestFit="1" customWidth="1"/>
    <col min="9737" max="9737" width="9.28515625" bestFit="1" customWidth="1"/>
    <col min="9985" max="9985" width="11.140625" bestFit="1" customWidth="1"/>
    <col min="9986" max="9986" width="36" bestFit="1" customWidth="1"/>
    <col min="9987" max="9987" width="12.42578125" bestFit="1" customWidth="1"/>
    <col min="9988" max="9988" width="22.28515625" bestFit="1" customWidth="1"/>
    <col min="9989" max="9989" width="16.85546875" customWidth="1"/>
    <col min="9990" max="9990" width="13.5703125" bestFit="1" customWidth="1"/>
    <col min="9991" max="9991" width="11.85546875" bestFit="1" customWidth="1"/>
    <col min="9992" max="9992" width="13.42578125" bestFit="1" customWidth="1"/>
    <col min="9993" max="9993" width="9.28515625" bestFit="1" customWidth="1"/>
    <col min="10241" max="10241" width="11.140625" bestFit="1" customWidth="1"/>
    <col min="10242" max="10242" width="36" bestFit="1" customWidth="1"/>
    <col min="10243" max="10243" width="12.42578125" bestFit="1" customWidth="1"/>
    <col min="10244" max="10244" width="22.28515625" bestFit="1" customWidth="1"/>
    <col min="10245" max="10245" width="16.85546875" customWidth="1"/>
    <col min="10246" max="10246" width="13.5703125" bestFit="1" customWidth="1"/>
    <col min="10247" max="10247" width="11.85546875" bestFit="1" customWidth="1"/>
    <col min="10248" max="10248" width="13.42578125" bestFit="1" customWidth="1"/>
    <col min="10249" max="10249" width="9.28515625" bestFit="1" customWidth="1"/>
    <col min="10497" max="10497" width="11.140625" bestFit="1" customWidth="1"/>
    <col min="10498" max="10498" width="36" bestFit="1" customWidth="1"/>
    <col min="10499" max="10499" width="12.42578125" bestFit="1" customWidth="1"/>
    <col min="10500" max="10500" width="22.28515625" bestFit="1" customWidth="1"/>
    <col min="10501" max="10501" width="16.85546875" customWidth="1"/>
    <col min="10502" max="10502" width="13.5703125" bestFit="1" customWidth="1"/>
    <col min="10503" max="10503" width="11.85546875" bestFit="1" customWidth="1"/>
    <col min="10504" max="10504" width="13.42578125" bestFit="1" customWidth="1"/>
    <col min="10505" max="10505" width="9.28515625" bestFit="1" customWidth="1"/>
    <col min="10753" max="10753" width="11.140625" bestFit="1" customWidth="1"/>
    <col min="10754" max="10754" width="36" bestFit="1" customWidth="1"/>
    <col min="10755" max="10755" width="12.42578125" bestFit="1" customWidth="1"/>
    <col min="10756" max="10756" width="22.28515625" bestFit="1" customWidth="1"/>
    <col min="10757" max="10757" width="16.85546875" customWidth="1"/>
    <col min="10758" max="10758" width="13.5703125" bestFit="1" customWidth="1"/>
    <col min="10759" max="10759" width="11.85546875" bestFit="1" customWidth="1"/>
    <col min="10760" max="10760" width="13.42578125" bestFit="1" customWidth="1"/>
    <col min="10761" max="10761" width="9.28515625" bestFit="1" customWidth="1"/>
    <col min="11009" max="11009" width="11.140625" bestFit="1" customWidth="1"/>
    <col min="11010" max="11010" width="36" bestFit="1" customWidth="1"/>
    <col min="11011" max="11011" width="12.42578125" bestFit="1" customWidth="1"/>
    <col min="11012" max="11012" width="22.28515625" bestFit="1" customWidth="1"/>
    <col min="11013" max="11013" width="16.85546875" customWidth="1"/>
    <col min="11014" max="11014" width="13.5703125" bestFit="1" customWidth="1"/>
    <col min="11015" max="11015" width="11.85546875" bestFit="1" customWidth="1"/>
    <col min="11016" max="11016" width="13.42578125" bestFit="1" customWidth="1"/>
    <col min="11017" max="11017" width="9.28515625" bestFit="1" customWidth="1"/>
    <col min="11265" max="11265" width="11.140625" bestFit="1" customWidth="1"/>
    <col min="11266" max="11266" width="36" bestFit="1" customWidth="1"/>
    <col min="11267" max="11267" width="12.42578125" bestFit="1" customWidth="1"/>
    <col min="11268" max="11268" width="22.28515625" bestFit="1" customWidth="1"/>
    <col min="11269" max="11269" width="16.85546875" customWidth="1"/>
    <col min="11270" max="11270" width="13.5703125" bestFit="1" customWidth="1"/>
    <col min="11271" max="11271" width="11.85546875" bestFit="1" customWidth="1"/>
    <col min="11272" max="11272" width="13.42578125" bestFit="1" customWidth="1"/>
    <col min="11273" max="11273" width="9.28515625" bestFit="1" customWidth="1"/>
    <col min="11521" max="11521" width="11.140625" bestFit="1" customWidth="1"/>
    <col min="11522" max="11522" width="36" bestFit="1" customWidth="1"/>
    <col min="11523" max="11523" width="12.42578125" bestFit="1" customWidth="1"/>
    <col min="11524" max="11524" width="22.28515625" bestFit="1" customWidth="1"/>
    <col min="11525" max="11525" width="16.85546875" customWidth="1"/>
    <col min="11526" max="11526" width="13.5703125" bestFit="1" customWidth="1"/>
    <col min="11527" max="11527" width="11.85546875" bestFit="1" customWidth="1"/>
    <col min="11528" max="11528" width="13.42578125" bestFit="1" customWidth="1"/>
    <col min="11529" max="11529" width="9.28515625" bestFit="1" customWidth="1"/>
    <col min="11777" max="11777" width="11.140625" bestFit="1" customWidth="1"/>
    <col min="11778" max="11778" width="36" bestFit="1" customWidth="1"/>
    <col min="11779" max="11779" width="12.42578125" bestFit="1" customWidth="1"/>
    <col min="11780" max="11780" width="22.28515625" bestFit="1" customWidth="1"/>
    <col min="11781" max="11781" width="16.85546875" customWidth="1"/>
    <col min="11782" max="11782" width="13.5703125" bestFit="1" customWidth="1"/>
    <col min="11783" max="11783" width="11.85546875" bestFit="1" customWidth="1"/>
    <col min="11784" max="11784" width="13.42578125" bestFit="1" customWidth="1"/>
    <col min="11785" max="11785" width="9.28515625" bestFit="1" customWidth="1"/>
    <col min="12033" max="12033" width="11.140625" bestFit="1" customWidth="1"/>
    <col min="12034" max="12034" width="36" bestFit="1" customWidth="1"/>
    <col min="12035" max="12035" width="12.42578125" bestFit="1" customWidth="1"/>
    <col min="12036" max="12036" width="22.28515625" bestFit="1" customWidth="1"/>
    <col min="12037" max="12037" width="16.85546875" customWidth="1"/>
    <col min="12038" max="12038" width="13.5703125" bestFit="1" customWidth="1"/>
    <col min="12039" max="12039" width="11.85546875" bestFit="1" customWidth="1"/>
    <col min="12040" max="12040" width="13.42578125" bestFit="1" customWidth="1"/>
    <col min="12041" max="12041" width="9.28515625" bestFit="1" customWidth="1"/>
    <col min="12289" max="12289" width="11.140625" bestFit="1" customWidth="1"/>
    <col min="12290" max="12290" width="36" bestFit="1" customWidth="1"/>
    <col min="12291" max="12291" width="12.42578125" bestFit="1" customWidth="1"/>
    <col min="12292" max="12292" width="22.28515625" bestFit="1" customWidth="1"/>
    <col min="12293" max="12293" width="16.85546875" customWidth="1"/>
    <col min="12294" max="12294" width="13.5703125" bestFit="1" customWidth="1"/>
    <col min="12295" max="12295" width="11.85546875" bestFit="1" customWidth="1"/>
    <col min="12296" max="12296" width="13.42578125" bestFit="1" customWidth="1"/>
    <col min="12297" max="12297" width="9.28515625" bestFit="1" customWidth="1"/>
    <col min="12545" max="12545" width="11.140625" bestFit="1" customWidth="1"/>
    <col min="12546" max="12546" width="36" bestFit="1" customWidth="1"/>
    <col min="12547" max="12547" width="12.42578125" bestFit="1" customWidth="1"/>
    <col min="12548" max="12548" width="22.28515625" bestFit="1" customWidth="1"/>
    <col min="12549" max="12549" width="16.85546875" customWidth="1"/>
    <col min="12550" max="12550" width="13.5703125" bestFit="1" customWidth="1"/>
    <col min="12551" max="12551" width="11.85546875" bestFit="1" customWidth="1"/>
    <col min="12552" max="12552" width="13.42578125" bestFit="1" customWidth="1"/>
    <col min="12553" max="12553" width="9.28515625" bestFit="1" customWidth="1"/>
    <col min="12801" max="12801" width="11.140625" bestFit="1" customWidth="1"/>
    <col min="12802" max="12802" width="36" bestFit="1" customWidth="1"/>
    <col min="12803" max="12803" width="12.42578125" bestFit="1" customWidth="1"/>
    <col min="12804" max="12804" width="22.28515625" bestFit="1" customWidth="1"/>
    <col min="12805" max="12805" width="16.85546875" customWidth="1"/>
    <col min="12806" max="12806" width="13.5703125" bestFit="1" customWidth="1"/>
    <col min="12807" max="12807" width="11.85546875" bestFit="1" customWidth="1"/>
    <col min="12808" max="12808" width="13.42578125" bestFit="1" customWidth="1"/>
    <col min="12809" max="12809" width="9.28515625" bestFit="1" customWidth="1"/>
    <col min="13057" max="13057" width="11.140625" bestFit="1" customWidth="1"/>
    <col min="13058" max="13058" width="36" bestFit="1" customWidth="1"/>
    <col min="13059" max="13059" width="12.42578125" bestFit="1" customWidth="1"/>
    <col min="13060" max="13060" width="22.28515625" bestFit="1" customWidth="1"/>
    <col min="13061" max="13061" width="16.85546875" customWidth="1"/>
    <col min="13062" max="13062" width="13.5703125" bestFit="1" customWidth="1"/>
    <col min="13063" max="13063" width="11.85546875" bestFit="1" customWidth="1"/>
    <col min="13064" max="13064" width="13.42578125" bestFit="1" customWidth="1"/>
    <col min="13065" max="13065" width="9.28515625" bestFit="1" customWidth="1"/>
    <col min="13313" max="13313" width="11.140625" bestFit="1" customWidth="1"/>
    <col min="13314" max="13314" width="36" bestFit="1" customWidth="1"/>
    <col min="13315" max="13315" width="12.42578125" bestFit="1" customWidth="1"/>
    <col min="13316" max="13316" width="22.28515625" bestFit="1" customWidth="1"/>
    <col min="13317" max="13317" width="16.85546875" customWidth="1"/>
    <col min="13318" max="13318" width="13.5703125" bestFit="1" customWidth="1"/>
    <col min="13319" max="13319" width="11.85546875" bestFit="1" customWidth="1"/>
    <col min="13320" max="13320" width="13.42578125" bestFit="1" customWidth="1"/>
    <col min="13321" max="13321" width="9.28515625" bestFit="1" customWidth="1"/>
    <col min="13569" max="13569" width="11.140625" bestFit="1" customWidth="1"/>
    <col min="13570" max="13570" width="36" bestFit="1" customWidth="1"/>
    <col min="13571" max="13571" width="12.42578125" bestFit="1" customWidth="1"/>
    <col min="13572" max="13572" width="22.28515625" bestFit="1" customWidth="1"/>
    <col min="13573" max="13573" width="16.85546875" customWidth="1"/>
    <col min="13574" max="13574" width="13.5703125" bestFit="1" customWidth="1"/>
    <col min="13575" max="13575" width="11.85546875" bestFit="1" customWidth="1"/>
    <col min="13576" max="13576" width="13.42578125" bestFit="1" customWidth="1"/>
    <col min="13577" max="13577" width="9.28515625" bestFit="1" customWidth="1"/>
    <col min="13825" max="13825" width="11.140625" bestFit="1" customWidth="1"/>
    <col min="13826" max="13826" width="36" bestFit="1" customWidth="1"/>
    <col min="13827" max="13827" width="12.42578125" bestFit="1" customWidth="1"/>
    <col min="13828" max="13828" width="22.28515625" bestFit="1" customWidth="1"/>
    <col min="13829" max="13829" width="16.85546875" customWidth="1"/>
    <col min="13830" max="13830" width="13.5703125" bestFit="1" customWidth="1"/>
    <col min="13831" max="13831" width="11.85546875" bestFit="1" customWidth="1"/>
    <col min="13832" max="13832" width="13.42578125" bestFit="1" customWidth="1"/>
    <col min="13833" max="13833" width="9.28515625" bestFit="1" customWidth="1"/>
    <col min="14081" max="14081" width="11.140625" bestFit="1" customWidth="1"/>
    <col min="14082" max="14082" width="36" bestFit="1" customWidth="1"/>
    <col min="14083" max="14083" width="12.42578125" bestFit="1" customWidth="1"/>
    <col min="14084" max="14084" width="22.28515625" bestFit="1" customWidth="1"/>
    <col min="14085" max="14085" width="16.85546875" customWidth="1"/>
    <col min="14086" max="14086" width="13.5703125" bestFit="1" customWidth="1"/>
    <col min="14087" max="14087" width="11.85546875" bestFit="1" customWidth="1"/>
    <col min="14088" max="14088" width="13.42578125" bestFit="1" customWidth="1"/>
    <col min="14089" max="14089" width="9.28515625" bestFit="1" customWidth="1"/>
    <col min="14337" max="14337" width="11.140625" bestFit="1" customWidth="1"/>
    <col min="14338" max="14338" width="36" bestFit="1" customWidth="1"/>
    <col min="14339" max="14339" width="12.42578125" bestFit="1" customWidth="1"/>
    <col min="14340" max="14340" width="22.28515625" bestFit="1" customWidth="1"/>
    <col min="14341" max="14341" width="16.85546875" customWidth="1"/>
    <col min="14342" max="14342" width="13.5703125" bestFit="1" customWidth="1"/>
    <col min="14343" max="14343" width="11.85546875" bestFit="1" customWidth="1"/>
    <col min="14344" max="14344" width="13.42578125" bestFit="1" customWidth="1"/>
    <col min="14345" max="14345" width="9.28515625" bestFit="1" customWidth="1"/>
    <col min="14593" max="14593" width="11.140625" bestFit="1" customWidth="1"/>
    <col min="14594" max="14594" width="36" bestFit="1" customWidth="1"/>
    <col min="14595" max="14595" width="12.42578125" bestFit="1" customWidth="1"/>
    <col min="14596" max="14596" width="22.28515625" bestFit="1" customWidth="1"/>
    <col min="14597" max="14597" width="16.85546875" customWidth="1"/>
    <col min="14598" max="14598" width="13.5703125" bestFit="1" customWidth="1"/>
    <col min="14599" max="14599" width="11.85546875" bestFit="1" customWidth="1"/>
    <col min="14600" max="14600" width="13.42578125" bestFit="1" customWidth="1"/>
    <col min="14601" max="14601" width="9.28515625" bestFit="1" customWidth="1"/>
    <col min="14849" max="14849" width="11.140625" bestFit="1" customWidth="1"/>
    <col min="14850" max="14850" width="36" bestFit="1" customWidth="1"/>
    <col min="14851" max="14851" width="12.42578125" bestFit="1" customWidth="1"/>
    <col min="14852" max="14852" width="22.28515625" bestFit="1" customWidth="1"/>
    <col min="14853" max="14853" width="16.85546875" customWidth="1"/>
    <col min="14854" max="14854" width="13.5703125" bestFit="1" customWidth="1"/>
    <col min="14855" max="14855" width="11.85546875" bestFit="1" customWidth="1"/>
    <col min="14856" max="14856" width="13.42578125" bestFit="1" customWidth="1"/>
    <col min="14857" max="14857" width="9.28515625" bestFit="1" customWidth="1"/>
    <col min="15105" max="15105" width="11.140625" bestFit="1" customWidth="1"/>
    <col min="15106" max="15106" width="36" bestFit="1" customWidth="1"/>
    <col min="15107" max="15107" width="12.42578125" bestFit="1" customWidth="1"/>
    <col min="15108" max="15108" width="22.28515625" bestFit="1" customWidth="1"/>
    <col min="15109" max="15109" width="16.85546875" customWidth="1"/>
    <col min="15110" max="15110" width="13.5703125" bestFit="1" customWidth="1"/>
    <col min="15111" max="15111" width="11.85546875" bestFit="1" customWidth="1"/>
    <col min="15112" max="15112" width="13.42578125" bestFit="1" customWidth="1"/>
    <col min="15113" max="15113" width="9.28515625" bestFit="1" customWidth="1"/>
    <col min="15361" max="15361" width="11.140625" bestFit="1" customWidth="1"/>
    <col min="15362" max="15362" width="36" bestFit="1" customWidth="1"/>
    <col min="15363" max="15363" width="12.42578125" bestFit="1" customWidth="1"/>
    <col min="15364" max="15364" width="22.28515625" bestFit="1" customWidth="1"/>
    <col min="15365" max="15365" width="16.85546875" customWidth="1"/>
    <col min="15366" max="15366" width="13.5703125" bestFit="1" customWidth="1"/>
    <col min="15367" max="15367" width="11.85546875" bestFit="1" customWidth="1"/>
    <col min="15368" max="15368" width="13.42578125" bestFit="1" customWidth="1"/>
    <col min="15369" max="15369" width="9.28515625" bestFit="1" customWidth="1"/>
    <col min="15617" max="15617" width="11.140625" bestFit="1" customWidth="1"/>
    <col min="15618" max="15618" width="36" bestFit="1" customWidth="1"/>
    <col min="15619" max="15619" width="12.42578125" bestFit="1" customWidth="1"/>
    <col min="15620" max="15620" width="22.28515625" bestFit="1" customWidth="1"/>
    <col min="15621" max="15621" width="16.85546875" customWidth="1"/>
    <col min="15622" max="15622" width="13.5703125" bestFit="1" customWidth="1"/>
    <col min="15623" max="15623" width="11.85546875" bestFit="1" customWidth="1"/>
    <col min="15624" max="15624" width="13.42578125" bestFit="1" customWidth="1"/>
    <col min="15625" max="15625" width="9.28515625" bestFit="1" customWidth="1"/>
    <col min="15873" max="15873" width="11.140625" bestFit="1" customWidth="1"/>
    <col min="15874" max="15874" width="36" bestFit="1" customWidth="1"/>
    <col min="15875" max="15875" width="12.42578125" bestFit="1" customWidth="1"/>
    <col min="15876" max="15876" width="22.28515625" bestFit="1" customWidth="1"/>
    <col min="15877" max="15877" width="16.85546875" customWidth="1"/>
    <col min="15878" max="15878" width="13.5703125" bestFit="1" customWidth="1"/>
    <col min="15879" max="15879" width="11.85546875" bestFit="1" customWidth="1"/>
    <col min="15880" max="15880" width="13.42578125" bestFit="1" customWidth="1"/>
    <col min="15881" max="15881" width="9.28515625" bestFit="1" customWidth="1"/>
    <col min="16129" max="16129" width="11.140625" bestFit="1" customWidth="1"/>
    <col min="16130" max="16130" width="36" bestFit="1" customWidth="1"/>
    <col min="16131" max="16131" width="12.42578125" bestFit="1" customWidth="1"/>
    <col min="16132" max="16132" width="22.28515625" bestFit="1" customWidth="1"/>
    <col min="16133" max="16133" width="16.85546875" customWidth="1"/>
    <col min="16134" max="16134" width="13.5703125" bestFit="1" customWidth="1"/>
    <col min="16135" max="16135" width="11.85546875" bestFit="1" customWidth="1"/>
    <col min="16136" max="16136" width="13.42578125" bestFit="1" customWidth="1"/>
    <col min="16137" max="16137" width="9.28515625" bestFit="1" customWidth="1"/>
  </cols>
  <sheetData>
    <row r="1" spans="1:17" ht="23.25" x14ac:dyDescent="0.35">
      <c r="A1" s="30" t="s">
        <v>53</v>
      </c>
      <c r="B1" s="31"/>
      <c r="C1" s="31"/>
      <c r="D1" s="32"/>
      <c r="E1" s="31"/>
      <c r="F1" s="31"/>
      <c r="G1" s="31"/>
      <c r="H1" s="31"/>
      <c r="J1" s="30" t="s">
        <v>53</v>
      </c>
      <c r="K1" s="31"/>
      <c r="L1" s="31"/>
      <c r="M1" s="32"/>
      <c r="N1" s="31"/>
      <c r="O1" s="31"/>
      <c r="P1" s="31"/>
      <c r="Q1" s="31"/>
    </row>
    <row r="2" spans="1:17" ht="23.25" x14ac:dyDescent="0.35">
      <c r="A2" s="183" t="s">
        <v>54</v>
      </c>
      <c r="B2" s="183"/>
      <c r="C2" s="183"/>
      <c r="D2" s="33"/>
      <c r="E2" s="146"/>
      <c r="F2" s="146"/>
      <c r="G2" s="146"/>
      <c r="H2" s="146"/>
      <c r="J2" s="183" t="s">
        <v>59</v>
      </c>
      <c r="K2" s="183"/>
      <c r="L2" s="183"/>
      <c r="M2" s="33"/>
      <c r="N2" s="146"/>
      <c r="O2" s="146"/>
      <c r="P2" s="146"/>
      <c r="Q2" s="146"/>
    </row>
    <row r="3" spans="1:17" ht="23.25" x14ac:dyDescent="0.35">
      <c r="A3" s="35" t="s">
        <v>19</v>
      </c>
      <c r="B3" s="36">
        <v>42601</v>
      </c>
      <c r="H3" s="152"/>
      <c r="J3" s="35" t="s">
        <v>19</v>
      </c>
      <c r="K3" s="36">
        <v>42603</v>
      </c>
      <c r="L3" s="37"/>
      <c r="M3" s="38"/>
      <c r="N3" s="39"/>
      <c r="Q3" s="152"/>
    </row>
    <row r="4" spans="1:17" ht="45" x14ac:dyDescent="0.25">
      <c r="A4" s="40" t="s">
        <v>1</v>
      </c>
      <c r="B4" s="41">
        <v>42601.333333333336</v>
      </c>
      <c r="D4" s="153"/>
      <c r="E4" s="152"/>
      <c r="F4" s="42"/>
      <c r="J4" s="40" t="s">
        <v>1</v>
      </c>
      <c r="K4" s="41">
        <v>42603.420138888891</v>
      </c>
      <c r="L4" s="37"/>
      <c r="M4" s="153"/>
      <c r="N4" s="152"/>
      <c r="O4" s="42"/>
    </row>
    <row r="5" spans="1:17" x14ac:dyDescent="0.25">
      <c r="A5" s="43" t="s">
        <v>20</v>
      </c>
      <c r="B5" s="43" t="s">
        <v>2</v>
      </c>
      <c r="C5" s="44" t="s">
        <v>3</v>
      </c>
      <c r="D5" s="45" t="s">
        <v>21</v>
      </c>
      <c r="E5" s="46" t="s">
        <v>22</v>
      </c>
      <c r="F5" s="47" t="s">
        <v>23</v>
      </c>
      <c r="G5" s="47" t="s">
        <v>24</v>
      </c>
      <c r="H5" s="48" t="s">
        <v>25</v>
      </c>
      <c r="J5" s="43" t="s">
        <v>20</v>
      </c>
      <c r="K5" s="43" t="s">
        <v>2</v>
      </c>
      <c r="L5" s="44" t="s">
        <v>3</v>
      </c>
      <c r="M5" s="45" t="s">
        <v>21</v>
      </c>
      <c r="N5" s="46" t="s">
        <v>22</v>
      </c>
      <c r="O5" s="47" t="s">
        <v>23</v>
      </c>
      <c r="P5" s="47" t="s">
        <v>24</v>
      </c>
      <c r="Q5" s="48" t="s">
        <v>25</v>
      </c>
    </row>
    <row r="6" spans="1:17" x14ac:dyDescent="0.25">
      <c r="A6" s="65">
        <v>1</v>
      </c>
      <c r="B6" s="15" t="s">
        <v>16</v>
      </c>
      <c r="C6" s="24">
        <v>1.24</v>
      </c>
      <c r="D6" s="50">
        <v>42601.664097222223</v>
      </c>
      <c r="E6" s="55">
        <v>0.33076388888730435</v>
      </c>
      <c r="F6" s="67">
        <v>28577.999999863096</v>
      </c>
      <c r="G6" s="65">
        <v>35436.719999830239</v>
      </c>
      <c r="H6" s="68">
        <v>1</v>
      </c>
      <c r="J6" s="65">
        <v>1</v>
      </c>
      <c r="K6" s="15" t="s">
        <v>14</v>
      </c>
      <c r="L6" s="24">
        <v>1.18</v>
      </c>
      <c r="M6" s="50">
        <v>42603.627060185187</v>
      </c>
      <c r="N6" s="55">
        <v>0.20692129629605915</v>
      </c>
      <c r="O6" s="67">
        <v>17877.999999979511</v>
      </c>
      <c r="P6" s="65">
        <v>21096.039999975823</v>
      </c>
      <c r="Q6" s="68">
        <v>1</v>
      </c>
    </row>
    <row r="7" spans="1:17" s="13" customFormat="1" x14ac:dyDescent="0.25">
      <c r="A7" s="65">
        <v>2</v>
      </c>
      <c r="B7" s="15" t="s">
        <v>11</v>
      </c>
      <c r="C7" s="24">
        <v>1.075</v>
      </c>
      <c r="D7" s="50">
        <v>42601.726909722223</v>
      </c>
      <c r="E7" s="55">
        <v>0.39357638888759539</v>
      </c>
      <c r="F7" s="67">
        <v>34004.999999888241</v>
      </c>
      <c r="G7" s="65">
        <v>36555.374999879859</v>
      </c>
      <c r="H7" s="68">
        <v>2</v>
      </c>
      <c r="J7" s="65">
        <v>2</v>
      </c>
      <c r="K7" s="15" t="s">
        <v>11</v>
      </c>
      <c r="L7" s="24">
        <v>1.075</v>
      </c>
      <c r="M7" s="50">
        <v>42603.659583333334</v>
      </c>
      <c r="N7" s="55">
        <v>0.23944444444350665</v>
      </c>
      <c r="O7" s="67">
        <v>20687.999999918975</v>
      </c>
      <c r="P7" s="65">
        <v>22239.599999912898</v>
      </c>
      <c r="Q7" s="68">
        <v>2</v>
      </c>
    </row>
    <row r="8" spans="1:17" x14ac:dyDescent="0.25">
      <c r="A8" s="65">
        <v>3</v>
      </c>
      <c r="B8" s="15" t="s">
        <v>56</v>
      </c>
      <c r="C8" s="21">
        <v>1.1080000000000001</v>
      </c>
      <c r="D8" s="50">
        <v>42601.719618055555</v>
      </c>
      <c r="E8" s="55">
        <v>0.38628472221898846</v>
      </c>
      <c r="F8" s="67">
        <v>33374.999999720603</v>
      </c>
      <c r="G8" s="65">
        <v>36979.49999969043</v>
      </c>
      <c r="H8" s="68">
        <v>3</v>
      </c>
      <c r="J8" s="65">
        <v>3</v>
      </c>
      <c r="K8" s="15" t="s">
        <v>12</v>
      </c>
      <c r="L8" s="21">
        <v>1.085</v>
      </c>
      <c r="M8" s="50">
        <v>42603.670011574075</v>
      </c>
      <c r="N8" s="55">
        <v>0.24987268518452765</v>
      </c>
      <c r="O8" s="67">
        <v>21588.999999943189</v>
      </c>
      <c r="P8" s="65">
        <v>23424.06499993836</v>
      </c>
      <c r="Q8" s="68">
        <v>3</v>
      </c>
    </row>
    <row r="9" spans="1:17" x14ac:dyDescent="0.25">
      <c r="A9" s="65">
        <v>4</v>
      </c>
      <c r="B9" s="15" t="s">
        <v>12</v>
      </c>
      <c r="C9" s="21">
        <v>1.085</v>
      </c>
      <c r="D9" s="50">
        <v>42601.728148148148</v>
      </c>
      <c r="E9" s="55">
        <v>0.39481481481197989</v>
      </c>
      <c r="F9" s="67">
        <v>34111.999999755062</v>
      </c>
      <c r="G9" s="65">
        <v>37011.519999734242</v>
      </c>
      <c r="H9" s="68">
        <v>4</v>
      </c>
      <c r="J9" s="65">
        <v>4</v>
      </c>
      <c r="K9" s="15" t="s">
        <v>28</v>
      </c>
      <c r="L9" s="24">
        <v>1.1599999999999999</v>
      </c>
      <c r="M9" s="50">
        <v>42603.654004629629</v>
      </c>
      <c r="N9" s="55">
        <v>0.23386574073811062</v>
      </c>
      <c r="O9" s="67">
        <v>20205.999999772757</v>
      </c>
      <c r="P9" s="65">
        <v>23438.959999736398</v>
      </c>
      <c r="Q9" s="68">
        <v>4</v>
      </c>
    </row>
    <row r="10" spans="1:17" x14ac:dyDescent="0.25">
      <c r="A10" s="65">
        <v>5</v>
      </c>
      <c r="B10" s="15" t="s">
        <v>28</v>
      </c>
      <c r="C10" s="24">
        <v>1.1599999999999999</v>
      </c>
      <c r="D10" s="50">
        <v>42601.704097222224</v>
      </c>
      <c r="E10" s="55">
        <v>0.37076388888817746</v>
      </c>
      <c r="F10" s="67">
        <v>32033.999999938533</v>
      </c>
      <c r="G10" s="65">
        <v>37159.439999928698</v>
      </c>
      <c r="H10" s="59">
        <v>5</v>
      </c>
      <c r="J10" s="65">
        <v>5</v>
      </c>
      <c r="K10" s="15" t="s">
        <v>16</v>
      </c>
      <c r="L10" s="24">
        <v>1.24</v>
      </c>
      <c r="M10" s="50">
        <v>42603.645335648151</v>
      </c>
      <c r="N10" s="55">
        <v>0.22519675926014315</v>
      </c>
      <c r="O10" s="67">
        <v>19457.000000076368</v>
      </c>
      <c r="P10" s="65">
        <v>24126.680000094697</v>
      </c>
      <c r="Q10" s="59">
        <v>5</v>
      </c>
    </row>
    <row r="11" spans="1:17" x14ac:dyDescent="0.25">
      <c r="A11" s="54">
        <v>6</v>
      </c>
      <c r="B11" s="15" t="s">
        <v>9</v>
      </c>
      <c r="C11" s="24">
        <v>1.0549999999999999</v>
      </c>
      <c r="D11" s="50">
        <v>42601.751006944447</v>
      </c>
      <c r="E11" s="55">
        <v>0.41767361111124046</v>
      </c>
      <c r="F11" s="56">
        <v>36087.000000011176</v>
      </c>
      <c r="G11" s="54">
        <v>38071.785000011791</v>
      </c>
      <c r="H11" s="68">
        <v>6</v>
      </c>
      <c r="J11" s="54">
        <v>6</v>
      </c>
      <c r="K11" s="15" t="s">
        <v>56</v>
      </c>
      <c r="L11" s="21">
        <v>1.1080000000000001</v>
      </c>
      <c r="M11" s="50">
        <v>42603.672349537039</v>
      </c>
      <c r="N11" s="55">
        <v>0.25221064814832062</v>
      </c>
      <c r="O11" s="67">
        <v>21791.000000014901</v>
      </c>
      <c r="P11" s="65">
        <v>24144.428000016513</v>
      </c>
      <c r="Q11" s="68">
        <v>6</v>
      </c>
    </row>
    <row r="12" spans="1:17" x14ac:dyDescent="0.25">
      <c r="A12" s="65">
        <v>7</v>
      </c>
      <c r="B12" s="15" t="s">
        <v>14</v>
      </c>
      <c r="C12" s="24">
        <v>1.18</v>
      </c>
      <c r="D12" s="50">
        <v>42601.714861111112</v>
      </c>
      <c r="E12" s="55">
        <v>0.38152777777577285</v>
      </c>
      <c r="F12" s="67">
        <v>32963.999999826774</v>
      </c>
      <c r="G12" s="65">
        <v>38897.519999795593</v>
      </c>
      <c r="H12" s="68">
        <v>7</v>
      </c>
      <c r="J12" s="65">
        <v>7</v>
      </c>
      <c r="K12" s="15" t="s">
        <v>26</v>
      </c>
      <c r="L12" s="24">
        <v>1.1879999999999999</v>
      </c>
      <c r="M12" s="50">
        <v>42603.656631944446</v>
      </c>
      <c r="N12" s="55">
        <v>0.23649305555591127</v>
      </c>
      <c r="O12" s="67">
        <v>20433.000000030734</v>
      </c>
      <c r="P12" s="65">
        <v>24274.404000036509</v>
      </c>
      <c r="Q12" s="68">
        <v>7</v>
      </c>
    </row>
    <row r="13" spans="1:17" x14ac:dyDescent="0.25">
      <c r="A13" s="65">
        <v>8</v>
      </c>
      <c r="B13" s="15" t="s">
        <v>26</v>
      </c>
      <c r="C13" s="24">
        <v>1.1879999999999999</v>
      </c>
      <c r="D13" s="50">
        <v>42601.717627314814</v>
      </c>
      <c r="E13" s="55">
        <v>0.38429398147854954</v>
      </c>
      <c r="F13" s="67">
        <v>33202.99999974668</v>
      </c>
      <c r="G13" s="65">
        <v>39445.163999699056</v>
      </c>
      <c r="H13" s="68">
        <v>8</v>
      </c>
      <c r="J13" s="65">
        <v>8</v>
      </c>
      <c r="K13" s="15" t="s">
        <v>9</v>
      </c>
      <c r="L13" s="24">
        <v>1.0549999999999999</v>
      </c>
      <c r="M13" s="50">
        <v>42603.701782407406</v>
      </c>
      <c r="N13" s="55">
        <v>0.28164351851592073</v>
      </c>
      <c r="O13" s="56">
        <v>24333.999999775551</v>
      </c>
      <c r="P13" s="54">
        <v>25672.369999763207</v>
      </c>
      <c r="Q13" s="68">
        <v>8</v>
      </c>
    </row>
    <row r="14" spans="1:17" x14ac:dyDescent="0.25">
      <c r="A14" s="54">
        <v>9</v>
      </c>
      <c r="B14" s="65" t="s">
        <v>55</v>
      </c>
      <c r="C14" s="154">
        <v>1.03</v>
      </c>
      <c r="D14" s="50" t="s">
        <v>57</v>
      </c>
      <c r="E14" s="55"/>
      <c r="F14" s="67"/>
      <c r="G14" s="65"/>
      <c r="H14" s="68">
        <v>9</v>
      </c>
      <c r="J14" s="54">
        <v>9</v>
      </c>
      <c r="K14" s="60" t="s">
        <v>29</v>
      </c>
      <c r="L14" s="61">
        <v>1.2230000000000001</v>
      </c>
      <c r="M14" s="50">
        <v>42603.693703703706</v>
      </c>
      <c r="N14" s="55">
        <v>0.27356481481547235</v>
      </c>
      <c r="O14" s="67">
        <v>23636.000000056811</v>
      </c>
      <c r="P14" s="65">
        <v>28906.828000069483</v>
      </c>
      <c r="Q14" s="68">
        <v>9</v>
      </c>
    </row>
    <row r="15" spans="1:17" x14ac:dyDescent="0.25">
      <c r="A15" s="65">
        <v>10</v>
      </c>
      <c r="B15" s="60" t="s">
        <v>29</v>
      </c>
      <c r="C15" s="61">
        <v>1.2230000000000001</v>
      </c>
      <c r="D15" s="50" t="s">
        <v>58</v>
      </c>
      <c r="E15" s="55"/>
      <c r="F15" s="67"/>
      <c r="G15" s="65"/>
      <c r="H15" s="68">
        <v>9</v>
      </c>
      <c r="J15" s="65">
        <v>10</v>
      </c>
      <c r="K15" s="65" t="s">
        <v>55</v>
      </c>
      <c r="L15" s="154">
        <v>1.03</v>
      </c>
      <c r="M15" s="50" t="s">
        <v>60</v>
      </c>
      <c r="N15" s="55"/>
      <c r="O15" s="67"/>
      <c r="P15" s="65"/>
      <c r="Q15" s="68">
        <v>10</v>
      </c>
    </row>
    <row r="16" spans="1:17" x14ac:dyDescent="0.25">
      <c r="A16" s="49">
        <v>11</v>
      </c>
      <c r="B16" s="49" t="s">
        <v>44</v>
      </c>
      <c r="C16" s="132">
        <v>1.123</v>
      </c>
      <c r="D16" s="50" t="s">
        <v>57</v>
      </c>
      <c r="E16" s="55"/>
      <c r="F16" s="67"/>
      <c r="G16" s="65"/>
      <c r="H16" s="68">
        <v>9</v>
      </c>
      <c r="J16" s="49">
        <v>11</v>
      </c>
      <c r="K16" s="49" t="s">
        <v>44</v>
      </c>
      <c r="L16" s="132">
        <v>1.123</v>
      </c>
      <c r="M16" s="50" t="s">
        <v>61</v>
      </c>
      <c r="N16" s="55"/>
      <c r="O16" s="67"/>
      <c r="P16" s="65"/>
      <c r="Q16" s="68">
        <v>10</v>
      </c>
    </row>
    <row r="18" spans="1:17" ht="23.25" x14ac:dyDescent="0.35">
      <c r="A18" s="30" t="s">
        <v>53</v>
      </c>
      <c r="B18" s="31"/>
      <c r="C18" s="31"/>
    </row>
    <row r="19" spans="1:17" ht="23.25" x14ac:dyDescent="0.35">
      <c r="A19" s="183" t="s">
        <v>42</v>
      </c>
      <c r="B19" s="183"/>
      <c r="C19" s="183"/>
    </row>
    <row r="20" spans="1:17" ht="23.25" x14ac:dyDescent="0.35">
      <c r="A20" s="43" t="s">
        <v>20</v>
      </c>
      <c r="B20" s="43" t="s">
        <v>2</v>
      </c>
      <c r="C20" s="43" t="s">
        <v>62</v>
      </c>
      <c r="D20" s="43" t="s">
        <v>63</v>
      </c>
      <c r="E20" s="43" t="s">
        <v>42</v>
      </c>
      <c r="M20" s="155"/>
      <c r="N20" s="155"/>
      <c r="O20" s="97"/>
      <c r="P20" s="100"/>
      <c r="Q20" s="101"/>
    </row>
    <row r="21" spans="1:17" x14ac:dyDescent="0.25">
      <c r="A21" s="65">
        <v>1</v>
      </c>
      <c r="B21" s="15" t="s">
        <v>11</v>
      </c>
      <c r="C21" s="15">
        <v>2</v>
      </c>
      <c r="D21" s="15">
        <v>2</v>
      </c>
      <c r="E21" s="15">
        <f t="shared" ref="E21:E31" si="0">SUM(C21:D21)</f>
        <v>4</v>
      </c>
      <c r="M21" s="156"/>
      <c r="N21" s="156"/>
      <c r="O21" s="157"/>
      <c r="P21" s="157"/>
      <c r="Q21" s="157"/>
    </row>
    <row r="22" spans="1:17" x14ac:dyDescent="0.25">
      <c r="A22" s="65">
        <v>2</v>
      </c>
      <c r="B22" s="15" t="s">
        <v>16</v>
      </c>
      <c r="C22" s="15">
        <v>1</v>
      </c>
      <c r="D22" s="15">
        <v>5</v>
      </c>
      <c r="E22" s="15">
        <f t="shared" si="0"/>
        <v>6</v>
      </c>
      <c r="M22" s="139"/>
      <c r="N22" s="96"/>
      <c r="O22" s="139"/>
      <c r="P22" s="139"/>
      <c r="Q22" s="96"/>
    </row>
    <row r="23" spans="1:17" x14ac:dyDescent="0.25">
      <c r="A23" s="65">
        <v>3</v>
      </c>
      <c r="B23" s="15" t="s">
        <v>12</v>
      </c>
      <c r="C23" s="15">
        <v>4</v>
      </c>
      <c r="D23" s="15">
        <v>3</v>
      </c>
      <c r="E23" s="15">
        <f t="shared" si="0"/>
        <v>7</v>
      </c>
      <c r="M23" s="139"/>
      <c r="N23" s="137"/>
      <c r="O23" s="96"/>
      <c r="P23" s="96"/>
      <c r="Q23" s="96"/>
    </row>
    <row r="24" spans="1:17" x14ac:dyDescent="0.25">
      <c r="A24" s="65">
        <v>4</v>
      </c>
      <c r="B24" s="15" t="s">
        <v>14</v>
      </c>
      <c r="C24" s="15">
        <v>7</v>
      </c>
      <c r="D24" s="15">
        <v>1</v>
      </c>
      <c r="E24" s="15">
        <f t="shared" si="0"/>
        <v>8</v>
      </c>
      <c r="M24" s="96"/>
      <c r="N24" s="137"/>
      <c r="O24" s="96"/>
      <c r="P24" s="96"/>
      <c r="Q24" s="96"/>
    </row>
    <row r="25" spans="1:17" x14ac:dyDescent="0.25">
      <c r="A25" s="65">
        <v>5</v>
      </c>
      <c r="B25" s="15" t="s">
        <v>56</v>
      </c>
      <c r="C25" s="15">
        <v>3</v>
      </c>
      <c r="D25" s="15">
        <v>6</v>
      </c>
      <c r="E25" s="15">
        <f t="shared" si="0"/>
        <v>9</v>
      </c>
      <c r="M25" s="139"/>
      <c r="N25" s="137"/>
      <c r="O25" s="96"/>
      <c r="P25" s="96"/>
      <c r="Q25" s="96"/>
    </row>
    <row r="26" spans="1:17" x14ac:dyDescent="0.25">
      <c r="A26" s="54">
        <v>6</v>
      </c>
      <c r="B26" s="15" t="s">
        <v>28</v>
      </c>
      <c r="C26" s="15">
        <v>5</v>
      </c>
      <c r="D26" s="15">
        <v>4</v>
      </c>
      <c r="E26" s="15">
        <f t="shared" si="0"/>
        <v>9</v>
      </c>
      <c r="M26" s="139"/>
      <c r="N26" s="137"/>
      <c r="O26" s="96"/>
      <c r="P26" s="96"/>
      <c r="Q26" s="96"/>
    </row>
    <row r="27" spans="1:17" x14ac:dyDescent="0.25">
      <c r="A27" s="65">
        <v>7</v>
      </c>
      <c r="B27" s="15" t="s">
        <v>9</v>
      </c>
      <c r="C27" s="15">
        <v>6</v>
      </c>
      <c r="D27" s="15">
        <v>8</v>
      </c>
      <c r="E27" s="15">
        <f t="shared" si="0"/>
        <v>14</v>
      </c>
      <c r="M27" s="96"/>
      <c r="N27" s="137"/>
      <c r="O27" s="96"/>
      <c r="P27" s="96"/>
      <c r="Q27" s="96"/>
    </row>
    <row r="28" spans="1:17" x14ac:dyDescent="0.25">
      <c r="A28" s="65">
        <v>8</v>
      </c>
      <c r="B28" s="15" t="s">
        <v>26</v>
      </c>
      <c r="C28" s="15">
        <v>8</v>
      </c>
      <c r="D28" s="15">
        <v>7</v>
      </c>
      <c r="E28" s="15">
        <f t="shared" si="0"/>
        <v>15</v>
      </c>
    </row>
    <row r="29" spans="1:17" x14ac:dyDescent="0.25">
      <c r="A29" s="54">
        <v>9</v>
      </c>
      <c r="B29" s="60" t="s">
        <v>29</v>
      </c>
      <c r="C29" s="60">
        <v>9</v>
      </c>
      <c r="D29" s="60">
        <v>9</v>
      </c>
      <c r="E29" s="15">
        <f t="shared" si="0"/>
        <v>18</v>
      </c>
    </row>
    <row r="30" spans="1:17" x14ac:dyDescent="0.25">
      <c r="A30" s="65">
        <v>10</v>
      </c>
      <c r="B30" s="65" t="s">
        <v>55</v>
      </c>
      <c r="C30" s="65">
        <v>9</v>
      </c>
      <c r="D30" s="65">
        <v>11</v>
      </c>
      <c r="E30" s="15">
        <f t="shared" si="0"/>
        <v>20</v>
      </c>
    </row>
    <row r="31" spans="1:17" x14ac:dyDescent="0.25">
      <c r="A31" s="49">
        <v>11</v>
      </c>
      <c r="B31" s="49" t="s">
        <v>44</v>
      </c>
      <c r="C31" s="49">
        <v>9</v>
      </c>
      <c r="D31" s="49">
        <v>11</v>
      </c>
      <c r="E31" s="15">
        <f t="shared" si="0"/>
        <v>20</v>
      </c>
    </row>
    <row r="33" spans="1:5" ht="23.25" x14ac:dyDescent="0.35">
      <c r="A33" s="140" t="s">
        <v>49</v>
      </c>
      <c r="B33" s="140"/>
      <c r="C33" s="63"/>
      <c r="D33" s="56"/>
      <c r="E33" s="131"/>
    </row>
    <row r="34" spans="1:5" x14ac:dyDescent="0.25">
      <c r="A34" s="43" t="s">
        <v>20</v>
      </c>
      <c r="B34" s="43" t="s">
        <v>2</v>
      </c>
      <c r="C34" s="48" t="s">
        <v>47</v>
      </c>
      <c r="D34" s="48" t="s">
        <v>48</v>
      </c>
      <c r="E34" s="48" t="s">
        <v>42</v>
      </c>
    </row>
    <row r="35" spans="1:5" x14ac:dyDescent="0.25">
      <c r="A35" s="49">
        <v>1</v>
      </c>
      <c r="B35" s="15" t="s">
        <v>14</v>
      </c>
      <c r="C35" s="49">
        <v>3</v>
      </c>
      <c r="D35" s="49">
        <v>1</v>
      </c>
      <c r="E35" s="49">
        <f t="shared" ref="E35:E40" si="1">SUM(C35:D35)</f>
        <v>4</v>
      </c>
    </row>
    <row r="36" spans="1:5" x14ac:dyDescent="0.25">
      <c r="A36" s="49">
        <v>2</v>
      </c>
      <c r="B36" s="15" t="s">
        <v>16</v>
      </c>
      <c r="C36" s="49">
        <v>1</v>
      </c>
      <c r="D36" s="49">
        <v>3</v>
      </c>
      <c r="E36" s="49">
        <f t="shared" si="1"/>
        <v>4</v>
      </c>
    </row>
    <row r="37" spans="1:5" x14ac:dyDescent="0.25">
      <c r="A37" s="49">
        <v>3</v>
      </c>
      <c r="B37" s="15" t="s">
        <v>28</v>
      </c>
      <c r="C37" s="49">
        <v>2</v>
      </c>
      <c r="D37" s="49">
        <v>2</v>
      </c>
      <c r="E37" s="49">
        <f>SUM(C37:D37)</f>
        <v>4</v>
      </c>
    </row>
    <row r="38" spans="1:5" x14ac:dyDescent="0.25">
      <c r="A38" s="49">
        <v>4</v>
      </c>
      <c r="B38" s="15" t="s">
        <v>26</v>
      </c>
      <c r="C38" s="49">
        <v>4</v>
      </c>
      <c r="D38" s="49">
        <v>4</v>
      </c>
      <c r="E38" s="49">
        <f>SUM(C38:D38)</f>
        <v>8</v>
      </c>
    </row>
    <row r="39" spans="1:5" x14ac:dyDescent="0.25">
      <c r="A39" s="49">
        <v>5</v>
      </c>
      <c r="B39" s="60" t="s">
        <v>29</v>
      </c>
      <c r="C39" s="49">
        <v>5</v>
      </c>
      <c r="D39" s="49">
        <v>5</v>
      </c>
      <c r="E39" s="49">
        <f>SUM(C39:D39)</f>
        <v>10</v>
      </c>
    </row>
    <row r="40" spans="1:5" x14ac:dyDescent="0.25">
      <c r="A40" s="49"/>
      <c r="B40" s="15"/>
      <c r="C40" s="49"/>
      <c r="D40" s="49"/>
      <c r="E40" s="49">
        <f t="shared" si="1"/>
        <v>0</v>
      </c>
    </row>
    <row r="42" spans="1:5" ht="23.25" x14ac:dyDescent="0.35">
      <c r="A42" s="140" t="s">
        <v>50</v>
      </c>
      <c r="B42" s="140"/>
      <c r="C42" s="63"/>
      <c r="D42" s="56"/>
      <c r="E42" s="131"/>
    </row>
    <row r="43" spans="1:5" x14ac:dyDescent="0.25">
      <c r="A43" s="43" t="s">
        <v>20</v>
      </c>
      <c r="B43" s="43" t="s">
        <v>2</v>
      </c>
      <c r="C43" s="48" t="s">
        <v>47</v>
      </c>
      <c r="D43" s="48" t="s">
        <v>48</v>
      </c>
      <c r="E43" s="48" t="s">
        <v>42</v>
      </c>
    </row>
    <row r="44" spans="1:5" x14ac:dyDescent="0.25">
      <c r="A44" s="54">
        <v>1</v>
      </c>
      <c r="B44" s="15" t="s">
        <v>11</v>
      </c>
      <c r="C44" s="49">
        <v>1</v>
      </c>
      <c r="D44" s="49">
        <v>1</v>
      </c>
      <c r="E44" s="49">
        <f t="shared" ref="E44:E49" si="2">SUM(C44:D44)</f>
        <v>2</v>
      </c>
    </row>
    <row r="45" spans="1:5" x14ac:dyDescent="0.25">
      <c r="A45" s="54">
        <v>2</v>
      </c>
      <c r="B45" s="15" t="s">
        <v>12</v>
      </c>
      <c r="C45" s="49">
        <v>3</v>
      </c>
      <c r="D45" s="49">
        <v>2</v>
      </c>
      <c r="E45" s="49">
        <f t="shared" si="2"/>
        <v>5</v>
      </c>
    </row>
    <row r="46" spans="1:5" x14ac:dyDescent="0.25">
      <c r="A46" s="54">
        <v>3</v>
      </c>
      <c r="B46" s="15" t="s">
        <v>13</v>
      </c>
      <c r="C46" s="49">
        <v>2</v>
      </c>
      <c r="D46" s="49">
        <v>3</v>
      </c>
      <c r="E46" s="49">
        <f t="shared" si="2"/>
        <v>5</v>
      </c>
    </row>
    <row r="47" spans="1:5" x14ac:dyDescent="0.25">
      <c r="A47" s="54">
        <v>4</v>
      </c>
      <c r="B47" s="15" t="s">
        <v>9</v>
      </c>
      <c r="C47" s="49">
        <v>4</v>
      </c>
      <c r="D47" s="49">
        <v>4</v>
      </c>
      <c r="E47" s="49">
        <f t="shared" si="2"/>
        <v>8</v>
      </c>
    </row>
    <row r="48" spans="1:5" x14ac:dyDescent="0.25">
      <c r="A48" s="54">
        <v>5</v>
      </c>
      <c r="B48" s="15" t="s">
        <v>55</v>
      </c>
      <c r="C48" s="49">
        <v>5</v>
      </c>
      <c r="D48" s="49">
        <v>5</v>
      </c>
      <c r="E48" s="49">
        <f t="shared" si="2"/>
        <v>10</v>
      </c>
    </row>
    <row r="49" spans="1:5" x14ac:dyDescent="0.25">
      <c r="A49" s="49">
        <v>6</v>
      </c>
      <c r="B49" s="49" t="s">
        <v>44</v>
      </c>
      <c r="C49" s="54">
        <v>5</v>
      </c>
      <c r="D49" s="54">
        <v>5</v>
      </c>
      <c r="E49" s="49">
        <f t="shared" si="2"/>
        <v>10</v>
      </c>
    </row>
  </sheetData>
  <protectedRanges>
    <protectedRange sqref="K6:L14 B6:C14 B21:E21 B22:D29 E22:E31" name="Vahemik1"/>
    <protectedRange sqref="K15:L15 B15:C15 B30:D30" name="Vahemik1_1"/>
    <protectedRange sqref="B35:B40 N22:N27 B44:B49" name="Vahemik1_3"/>
  </protectedRanges>
  <sortState ref="B44:E49">
    <sortCondition ref="E44:E49"/>
  </sortState>
  <mergeCells count="3">
    <mergeCell ref="J2:L2"/>
    <mergeCell ref="A2:C2"/>
    <mergeCell ref="A19:C19"/>
  </mergeCells>
  <pageMargins left="0.7" right="0.38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K25" sqref="K25"/>
    </sheetView>
  </sheetViews>
  <sheetFormatPr defaultColWidth="9.140625" defaultRowHeight="15" x14ac:dyDescent="0.25"/>
  <cols>
    <col min="1" max="1" width="5.85546875" style="158" bestFit="1" customWidth="1"/>
    <col min="2" max="2" width="13.42578125" style="158" bestFit="1" customWidth="1"/>
    <col min="3" max="16384" width="9.140625" style="158"/>
  </cols>
  <sheetData>
    <row r="1" spans="1:7" ht="23.25" x14ac:dyDescent="0.35">
      <c r="A1" s="164" t="s">
        <v>69</v>
      </c>
    </row>
    <row r="2" spans="1:7" x14ac:dyDescent="0.25">
      <c r="A2" s="197" t="s">
        <v>20</v>
      </c>
      <c r="B2" s="193" t="s">
        <v>2</v>
      </c>
      <c r="C2" s="198" t="s">
        <v>25</v>
      </c>
      <c r="D2" s="199"/>
      <c r="E2" s="199"/>
      <c r="F2" s="199"/>
      <c r="G2" s="199"/>
    </row>
    <row r="3" spans="1:7" x14ac:dyDescent="0.25">
      <c r="A3" s="192"/>
      <c r="B3" s="194"/>
      <c r="C3" s="159" t="s">
        <v>64</v>
      </c>
      <c r="D3" s="159" t="s">
        <v>65</v>
      </c>
      <c r="E3" s="159" t="s">
        <v>66</v>
      </c>
      <c r="F3" s="159" t="s">
        <v>67</v>
      </c>
      <c r="G3" s="159" t="s">
        <v>42</v>
      </c>
    </row>
    <row r="4" spans="1:7" x14ac:dyDescent="0.25">
      <c r="A4" s="160">
        <v>1</v>
      </c>
      <c r="B4" s="161" t="s">
        <v>16</v>
      </c>
      <c r="C4" s="49">
        <v>1</v>
      </c>
      <c r="D4" s="49">
        <v>1</v>
      </c>
      <c r="E4" s="49">
        <v>1</v>
      </c>
      <c r="F4" s="49">
        <v>1</v>
      </c>
      <c r="G4" s="49">
        <f t="shared" ref="G4:G13" si="0">SUM(C4:F4)</f>
        <v>4</v>
      </c>
    </row>
    <row r="5" spans="1:7" x14ac:dyDescent="0.25">
      <c r="A5" s="160">
        <v>2</v>
      </c>
      <c r="B5" s="161" t="s">
        <v>28</v>
      </c>
      <c r="C5" s="49">
        <v>2</v>
      </c>
      <c r="D5" s="49">
        <v>2</v>
      </c>
      <c r="E5" s="49">
        <v>9</v>
      </c>
      <c r="F5" s="49">
        <v>3</v>
      </c>
      <c r="G5" s="49">
        <f t="shared" si="0"/>
        <v>16</v>
      </c>
    </row>
    <row r="6" spans="1:7" x14ac:dyDescent="0.25">
      <c r="A6" s="160">
        <v>3</v>
      </c>
      <c r="B6" s="161" t="s">
        <v>14</v>
      </c>
      <c r="C6" s="49">
        <v>4</v>
      </c>
      <c r="D6" s="49">
        <v>5</v>
      </c>
      <c r="E6" s="49">
        <v>3</v>
      </c>
      <c r="F6" s="49">
        <v>4</v>
      </c>
      <c r="G6" s="49">
        <f t="shared" si="0"/>
        <v>16</v>
      </c>
    </row>
    <row r="7" spans="1:7" x14ac:dyDescent="0.25">
      <c r="A7" s="160">
        <v>4</v>
      </c>
      <c r="B7" s="161" t="s">
        <v>12</v>
      </c>
      <c r="C7" s="49">
        <v>5</v>
      </c>
      <c r="D7" s="49">
        <v>6</v>
      </c>
      <c r="E7" s="49">
        <v>2</v>
      </c>
      <c r="F7" s="49">
        <v>5</v>
      </c>
      <c r="G7" s="49">
        <f t="shared" si="0"/>
        <v>18</v>
      </c>
    </row>
    <row r="8" spans="1:7" x14ac:dyDescent="0.25">
      <c r="A8" s="160">
        <v>5</v>
      </c>
      <c r="B8" s="161" t="s">
        <v>11</v>
      </c>
      <c r="C8" s="49">
        <v>3</v>
      </c>
      <c r="D8" s="49">
        <v>3</v>
      </c>
      <c r="E8" s="49">
        <v>6</v>
      </c>
      <c r="F8" s="49">
        <v>6</v>
      </c>
      <c r="G8" s="49">
        <f t="shared" si="0"/>
        <v>18</v>
      </c>
    </row>
    <row r="9" spans="1:7" x14ac:dyDescent="0.25">
      <c r="A9" s="160">
        <v>6</v>
      </c>
      <c r="B9" s="161" t="s">
        <v>26</v>
      </c>
      <c r="C9" s="49">
        <v>8</v>
      </c>
      <c r="D9" s="49">
        <v>9</v>
      </c>
      <c r="E9" s="49">
        <v>7</v>
      </c>
      <c r="F9" s="49">
        <v>2</v>
      </c>
      <c r="G9" s="49">
        <f t="shared" si="0"/>
        <v>26</v>
      </c>
    </row>
    <row r="10" spans="1:7" x14ac:dyDescent="0.25">
      <c r="A10" s="160">
        <v>7</v>
      </c>
      <c r="B10" s="160" t="s">
        <v>68</v>
      </c>
      <c r="C10" s="49">
        <v>9</v>
      </c>
      <c r="D10" s="49">
        <v>4</v>
      </c>
      <c r="E10" s="49">
        <v>4</v>
      </c>
      <c r="F10" s="49">
        <v>9</v>
      </c>
      <c r="G10" s="49">
        <f t="shared" si="0"/>
        <v>26</v>
      </c>
    </row>
    <row r="11" spans="1:7" x14ac:dyDescent="0.25">
      <c r="A11" s="160">
        <v>8</v>
      </c>
      <c r="B11" s="161" t="s">
        <v>56</v>
      </c>
      <c r="C11" s="49">
        <v>6</v>
      </c>
      <c r="D11" s="49">
        <v>8</v>
      </c>
      <c r="E11" s="49">
        <v>5</v>
      </c>
      <c r="F11" s="49">
        <v>8</v>
      </c>
      <c r="G11" s="49">
        <f t="shared" si="0"/>
        <v>27</v>
      </c>
    </row>
    <row r="12" spans="1:7" x14ac:dyDescent="0.25">
      <c r="A12" s="160">
        <v>9</v>
      </c>
      <c r="B12" s="161" t="s">
        <v>9</v>
      </c>
      <c r="C12" s="49">
        <v>7</v>
      </c>
      <c r="D12" s="49">
        <v>7</v>
      </c>
      <c r="E12" s="49">
        <v>8</v>
      </c>
      <c r="F12" s="49">
        <v>7</v>
      </c>
      <c r="G12" s="49">
        <f t="shared" si="0"/>
        <v>29</v>
      </c>
    </row>
    <row r="13" spans="1:7" x14ac:dyDescent="0.25">
      <c r="A13" s="160">
        <v>10</v>
      </c>
      <c r="B13" s="161" t="s">
        <v>15</v>
      </c>
      <c r="C13" s="49">
        <v>10</v>
      </c>
      <c r="D13" s="49">
        <v>10</v>
      </c>
      <c r="E13" s="49">
        <v>10</v>
      </c>
      <c r="F13" s="49">
        <v>10</v>
      </c>
      <c r="G13" s="49">
        <f t="shared" si="0"/>
        <v>40</v>
      </c>
    </row>
    <row r="15" spans="1:7" ht="23.25" x14ac:dyDescent="0.35">
      <c r="A15" s="140" t="s">
        <v>49</v>
      </c>
    </row>
    <row r="16" spans="1:7" x14ac:dyDescent="0.25">
      <c r="A16" s="197" t="s">
        <v>20</v>
      </c>
      <c r="B16" s="193" t="s">
        <v>2</v>
      </c>
      <c r="C16" s="198" t="s">
        <v>25</v>
      </c>
      <c r="D16" s="199"/>
      <c r="E16" s="199"/>
      <c r="F16" s="199"/>
      <c r="G16" s="199"/>
    </row>
    <row r="17" spans="1:7" x14ac:dyDescent="0.25">
      <c r="A17" s="192"/>
      <c r="B17" s="194"/>
      <c r="C17" s="159" t="s">
        <v>64</v>
      </c>
      <c r="D17" s="159" t="s">
        <v>65</v>
      </c>
      <c r="E17" s="159" t="s">
        <v>66</v>
      </c>
      <c r="F17" s="159" t="s">
        <v>67</v>
      </c>
      <c r="G17" s="159" t="s">
        <v>42</v>
      </c>
    </row>
    <row r="18" spans="1:7" x14ac:dyDescent="0.25">
      <c r="A18" s="160">
        <v>1</v>
      </c>
      <c r="B18" s="161" t="s">
        <v>16</v>
      </c>
      <c r="C18" s="162">
        <v>1</v>
      </c>
      <c r="D18" s="162">
        <v>1</v>
      </c>
      <c r="E18" s="162">
        <v>1</v>
      </c>
      <c r="F18" s="162">
        <v>1</v>
      </c>
      <c r="G18" s="162">
        <f>SUM(C18:F18)</f>
        <v>4</v>
      </c>
    </row>
    <row r="19" spans="1:7" x14ac:dyDescent="0.25">
      <c r="A19" s="160">
        <v>2</v>
      </c>
      <c r="B19" s="161" t="s">
        <v>28</v>
      </c>
      <c r="C19" s="162">
        <v>2</v>
      </c>
      <c r="D19" s="162">
        <v>2</v>
      </c>
      <c r="E19" s="162">
        <v>4</v>
      </c>
      <c r="F19" s="162">
        <v>3</v>
      </c>
      <c r="G19" s="162">
        <f>SUM(C19:F19)</f>
        <v>11</v>
      </c>
    </row>
    <row r="20" spans="1:7" x14ac:dyDescent="0.25">
      <c r="A20" s="160">
        <v>3</v>
      </c>
      <c r="B20" s="161" t="s">
        <v>14</v>
      </c>
      <c r="C20" s="162">
        <v>3</v>
      </c>
      <c r="D20" s="162">
        <v>3</v>
      </c>
      <c r="E20" s="162">
        <v>2</v>
      </c>
      <c r="F20" s="162">
        <v>4</v>
      </c>
      <c r="G20" s="162">
        <f>SUM(C20:F20)</f>
        <v>12</v>
      </c>
    </row>
    <row r="21" spans="1:7" x14ac:dyDescent="0.25">
      <c r="A21" s="163">
        <v>4</v>
      </c>
      <c r="B21" s="161" t="s">
        <v>26</v>
      </c>
      <c r="C21" s="162">
        <v>4</v>
      </c>
      <c r="D21" s="162">
        <v>4</v>
      </c>
      <c r="E21" s="162">
        <v>3</v>
      </c>
      <c r="F21" s="162">
        <v>2</v>
      </c>
      <c r="G21" s="162">
        <f>SUM(C21:F21)</f>
        <v>13</v>
      </c>
    </row>
    <row r="22" spans="1:7" x14ac:dyDescent="0.25">
      <c r="A22" s="160">
        <v>5</v>
      </c>
      <c r="B22" s="161" t="s">
        <v>15</v>
      </c>
      <c r="C22" s="162">
        <v>5</v>
      </c>
      <c r="D22" s="162">
        <v>5</v>
      </c>
      <c r="E22" s="162">
        <v>5</v>
      </c>
      <c r="F22" s="162">
        <v>5</v>
      </c>
      <c r="G22" s="162">
        <f>SUM(C22:F22)</f>
        <v>20</v>
      </c>
    </row>
    <row r="24" spans="1:7" ht="23.25" x14ac:dyDescent="0.35">
      <c r="A24" s="140" t="s">
        <v>49</v>
      </c>
    </row>
    <row r="25" spans="1:7" x14ac:dyDescent="0.25">
      <c r="A25" s="191" t="s">
        <v>20</v>
      </c>
      <c r="B25" s="193" t="s">
        <v>2</v>
      </c>
      <c r="C25" s="195" t="s">
        <v>25</v>
      </c>
      <c r="D25" s="196"/>
      <c r="E25" s="196"/>
      <c r="F25" s="196"/>
      <c r="G25" s="196"/>
    </row>
    <row r="26" spans="1:7" x14ac:dyDescent="0.25">
      <c r="A26" s="192"/>
      <c r="B26" s="194"/>
      <c r="C26" s="159" t="s">
        <v>64</v>
      </c>
      <c r="D26" s="159" t="s">
        <v>65</v>
      </c>
      <c r="E26" s="159" t="s">
        <v>66</v>
      </c>
      <c r="F26" s="159" t="s">
        <v>67</v>
      </c>
      <c r="G26" s="159" t="s">
        <v>42</v>
      </c>
    </row>
    <row r="27" spans="1:7" x14ac:dyDescent="0.25">
      <c r="A27" s="160">
        <v>1</v>
      </c>
      <c r="B27" s="161" t="s">
        <v>12</v>
      </c>
      <c r="C27" s="162">
        <v>2</v>
      </c>
      <c r="D27" s="162">
        <v>3</v>
      </c>
      <c r="E27" s="162">
        <v>1</v>
      </c>
      <c r="F27" s="162">
        <v>1</v>
      </c>
      <c r="G27" s="162">
        <f>SUM(C27:F27)</f>
        <v>7</v>
      </c>
    </row>
    <row r="28" spans="1:7" x14ac:dyDescent="0.25">
      <c r="A28" s="160">
        <v>2</v>
      </c>
      <c r="B28" s="161" t="s">
        <v>11</v>
      </c>
      <c r="C28" s="162">
        <v>1</v>
      </c>
      <c r="D28" s="162">
        <v>1</v>
      </c>
      <c r="E28" s="162">
        <v>4</v>
      </c>
      <c r="F28" s="162">
        <v>2</v>
      </c>
      <c r="G28" s="162">
        <f>SUM(C28:F28)</f>
        <v>8</v>
      </c>
    </row>
    <row r="29" spans="1:7" x14ac:dyDescent="0.25">
      <c r="A29" s="160">
        <v>3</v>
      </c>
      <c r="B29" s="160" t="s">
        <v>68</v>
      </c>
      <c r="C29" s="162">
        <v>5</v>
      </c>
      <c r="D29" s="162">
        <v>2</v>
      </c>
      <c r="E29" s="162">
        <v>2</v>
      </c>
      <c r="F29" s="162">
        <v>5</v>
      </c>
      <c r="G29" s="162">
        <f>SUM(C29:F29)</f>
        <v>14</v>
      </c>
    </row>
    <row r="30" spans="1:7" x14ac:dyDescent="0.25">
      <c r="A30" s="160">
        <v>4</v>
      </c>
      <c r="B30" s="161" t="s">
        <v>56</v>
      </c>
      <c r="C30" s="162">
        <v>3</v>
      </c>
      <c r="D30" s="162">
        <v>5</v>
      </c>
      <c r="E30" s="162">
        <v>3</v>
      </c>
      <c r="F30" s="162">
        <v>4</v>
      </c>
      <c r="G30" s="162">
        <f>SUM(C30:F30)</f>
        <v>15</v>
      </c>
    </row>
    <row r="31" spans="1:7" x14ac:dyDescent="0.25">
      <c r="A31" s="160">
        <v>5</v>
      </c>
      <c r="B31" s="161" t="s">
        <v>9</v>
      </c>
      <c r="C31" s="162">
        <v>4</v>
      </c>
      <c r="D31" s="162">
        <v>4</v>
      </c>
      <c r="E31" s="162">
        <v>5</v>
      </c>
      <c r="F31" s="162">
        <v>3</v>
      </c>
      <c r="G31" s="162">
        <f>SUM(C31:F31)</f>
        <v>16</v>
      </c>
    </row>
  </sheetData>
  <protectedRanges>
    <protectedRange sqref="B14:C15 C20:C22 C27:C31" name="Vahemik1_3"/>
    <protectedRange sqref="B30" name="Vahemik1_2_4"/>
    <protectedRange sqref="B18:B21 B27:B29 B31" name="Vahemik1_6"/>
    <protectedRange sqref="B22" name="Vahemik1_1_4"/>
    <protectedRange sqref="C6:C13" name="Vahemik1_3_2"/>
    <protectedRange sqref="B12" name="Vahemik1_2_4_2"/>
    <protectedRange sqref="B4:B11" name="Vahemik1_6_2"/>
    <protectedRange sqref="B13" name="Vahemik1_1_4_2"/>
  </protectedRanges>
  <sortState ref="B27:G31">
    <sortCondition ref="G27:G31"/>
  </sortState>
  <mergeCells count="9">
    <mergeCell ref="A25:A26"/>
    <mergeCell ref="B25:B26"/>
    <mergeCell ref="C25:G25"/>
    <mergeCell ref="A2:A3"/>
    <mergeCell ref="B2:B3"/>
    <mergeCell ref="C2:G2"/>
    <mergeCell ref="A16:A17"/>
    <mergeCell ref="B16:B17"/>
    <mergeCell ref="C16:G16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pane xSplit="1" ySplit="1" topLeftCell="B2" activePane="bottomRight" state="frozen"/>
      <selection pane="topRight" activeCell="G1" sqref="G1"/>
      <selection pane="bottomLeft" activeCell="A2" sqref="A2"/>
      <selection pane="bottomRight" activeCell="M18" sqref="M18"/>
    </sheetView>
  </sheetViews>
  <sheetFormatPr defaultColWidth="9.140625" defaultRowHeight="12.75" x14ac:dyDescent="0.2"/>
  <cols>
    <col min="1" max="1" width="13.42578125" style="166" customWidth="1"/>
    <col min="2" max="2" width="4.85546875" style="166" customWidth="1"/>
    <col min="3" max="3" width="6.85546875" style="166" customWidth="1"/>
    <col min="4" max="4" width="4.85546875" style="166" customWidth="1"/>
    <col min="5" max="5" width="8.5703125" style="166" customWidth="1"/>
    <col min="6" max="6" width="4.85546875" style="166" customWidth="1"/>
    <col min="7" max="7" width="6.85546875" style="166" customWidth="1"/>
    <col min="8" max="8" width="4.85546875" style="166" customWidth="1"/>
    <col min="9" max="9" width="6.85546875" style="166" customWidth="1"/>
    <col min="10" max="10" width="4.85546875" style="166" customWidth="1"/>
    <col min="11" max="11" width="6.85546875" style="166" customWidth="1"/>
    <col min="12" max="12" width="4.85546875" style="166" customWidth="1"/>
    <col min="13" max="13" width="6.85546875" style="166" customWidth="1"/>
    <col min="14" max="14" width="4.85546875" style="166" customWidth="1"/>
    <col min="15" max="19" width="6.85546875" style="166" customWidth="1"/>
    <col min="20" max="20" width="9.28515625" style="166" bestFit="1" customWidth="1"/>
    <col min="21" max="16384" width="9.140625" style="166"/>
  </cols>
  <sheetData>
    <row r="1" spans="1:21" x14ac:dyDescent="0.2">
      <c r="A1" s="165" t="s">
        <v>2</v>
      </c>
      <c r="B1" s="200">
        <v>42508</v>
      </c>
      <c r="C1" s="200"/>
      <c r="D1" s="200">
        <v>42522</v>
      </c>
      <c r="E1" s="200"/>
      <c r="F1" s="200">
        <v>42543</v>
      </c>
      <c r="G1" s="200"/>
      <c r="H1" s="200">
        <v>42550</v>
      </c>
      <c r="I1" s="200"/>
      <c r="J1" s="200">
        <v>42578</v>
      </c>
      <c r="K1" s="200"/>
      <c r="L1" s="200">
        <v>42592</v>
      </c>
      <c r="M1" s="200"/>
      <c r="N1" s="200">
        <v>42606</v>
      </c>
      <c r="O1" s="200"/>
      <c r="P1" s="200">
        <v>42613</v>
      </c>
      <c r="Q1" s="200"/>
      <c r="R1" s="200">
        <v>42627</v>
      </c>
      <c r="S1" s="200"/>
      <c r="T1" s="201" t="s">
        <v>42</v>
      </c>
      <c r="U1" s="201" t="s">
        <v>20</v>
      </c>
    </row>
    <row r="2" spans="1:21" x14ac:dyDescent="0.2">
      <c r="A2" s="165"/>
      <c r="B2" s="165" t="s">
        <v>70</v>
      </c>
      <c r="C2" s="165" t="s">
        <v>71</v>
      </c>
      <c r="D2" s="165" t="s">
        <v>70</v>
      </c>
      <c r="E2" s="165" t="s">
        <v>71</v>
      </c>
      <c r="F2" s="165" t="s">
        <v>70</v>
      </c>
      <c r="G2" s="165" t="s">
        <v>71</v>
      </c>
      <c r="H2" s="165" t="s">
        <v>70</v>
      </c>
      <c r="I2" s="165" t="s">
        <v>71</v>
      </c>
      <c r="J2" s="165" t="s">
        <v>70</v>
      </c>
      <c r="K2" s="165" t="s">
        <v>71</v>
      </c>
      <c r="L2" s="165" t="s">
        <v>70</v>
      </c>
      <c r="M2" s="165" t="s">
        <v>71</v>
      </c>
      <c r="N2" s="165" t="s">
        <v>70</v>
      </c>
      <c r="O2" s="165" t="s">
        <v>71</v>
      </c>
      <c r="P2" s="165" t="s">
        <v>70</v>
      </c>
      <c r="Q2" s="165" t="s">
        <v>71</v>
      </c>
      <c r="R2" s="165" t="s">
        <v>70</v>
      </c>
      <c r="S2" s="165" t="s">
        <v>71</v>
      </c>
      <c r="T2" s="201"/>
      <c r="U2" s="201"/>
    </row>
    <row r="3" spans="1:21" ht="15" x14ac:dyDescent="0.25">
      <c r="A3" s="167" t="s">
        <v>14</v>
      </c>
      <c r="B3" s="168">
        <v>5</v>
      </c>
      <c r="C3" s="168">
        <f t="shared" ref="C3:C15" si="0">IF(B3="",0,COUNT(B$3:B$15)-B3+1)</f>
        <v>5</v>
      </c>
      <c r="D3" s="168"/>
      <c r="E3" s="168">
        <f t="shared" ref="E3:E15" si="1">IF(D3="",0,COUNT(D$3:D$15)-D3+1)</f>
        <v>0</v>
      </c>
      <c r="F3" s="168">
        <v>5</v>
      </c>
      <c r="G3" s="168">
        <f t="shared" ref="G3:G15" si="2">IF(F3="",0,COUNT(F$3:F$15)-F3+1)</f>
        <v>4</v>
      </c>
      <c r="H3" s="168">
        <v>3</v>
      </c>
      <c r="I3" s="168">
        <f t="shared" ref="I3:I15" si="3">IF(H3="",0,COUNT(H$3:H$15)-H3+1)</f>
        <v>8</v>
      </c>
      <c r="J3" s="168">
        <v>2</v>
      </c>
      <c r="K3" s="168">
        <f t="shared" ref="K3:K15" si="4">IF(J3="",0,COUNT(J$3:J$15)-J3+1)</f>
        <v>10</v>
      </c>
      <c r="L3" s="168">
        <v>1</v>
      </c>
      <c r="M3" s="168">
        <f t="shared" ref="M3:M15" si="5">IF(L3="",0,COUNT(L$3:L$15)-L3+1)</f>
        <v>6</v>
      </c>
      <c r="N3" s="168">
        <v>2</v>
      </c>
      <c r="O3" s="168">
        <f t="shared" ref="O3:O15" si="6">IF(N3="",0,COUNT(N$3:N$15)-N3+1)</f>
        <v>8</v>
      </c>
      <c r="P3" s="168">
        <v>6</v>
      </c>
      <c r="Q3" s="168">
        <f t="shared" ref="Q3:Q15" si="7">IF(P3="",0,COUNT(P$3:P$15)-P3+1)</f>
        <v>4</v>
      </c>
      <c r="R3" s="168"/>
      <c r="S3" s="168">
        <f t="shared" ref="S3:S15" si="8">IF(R3="",0,COUNT(R$3:R$15)-R3+1)</f>
        <v>0</v>
      </c>
      <c r="T3" s="169">
        <f t="shared" ref="T3:T15" si="9">SUMIF($B$2:$S$2,"punkte",B3:S3)</f>
        <v>45</v>
      </c>
      <c r="U3" s="168">
        <v>1</v>
      </c>
    </row>
    <row r="4" spans="1:21" ht="15" x14ac:dyDescent="0.25">
      <c r="A4" s="170" t="s">
        <v>11</v>
      </c>
      <c r="B4" s="168">
        <v>2</v>
      </c>
      <c r="C4" s="168">
        <f t="shared" si="0"/>
        <v>8</v>
      </c>
      <c r="D4" s="168"/>
      <c r="E4" s="168">
        <f t="shared" si="1"/>
        <v>0</v>
      </c>
      <c r="F4" s="168">
        <v>2</v>
      </c>
      <c r="G4" s="168">
        <f t="shared" si="2"/>
        <v>7</v>
      </c>
      <c r="H4" s="168">
        <v>9</v>
      </c>
      <c r="I4" s="168">
        <f t="shared" si="3"/>
        <v>2</v>
      </c>
      <c r="J4" s="168">
        <v>7</v>
      </c>
      <c r="K4" s="168">
        <f t="shared" si="4"/>
        <v>5</v>
      </c>
      <c r="L4" s="168">
        <v>3</v>
      </c>
      <c r="M4" s="168">
        <f t="shared" si="5"/>
        <v>4</v>
      </c>
      <c r="N4" s="168">
        <v>3</v>
      </c>
      <c r="O4" s="168">
        <f t="shared" si="6"/>
        <v>7</v>
      </c>
      <c r="P4" s="168">
        <v>7</v>
      </c>
      <c r="Q4" s="168">
        <f t="shared" si="7"/>
        <v>3</v>
      </c>
      <c r="R4" s="168">
        <v>5</v>
      </c>
      <c r="S4" s="168">
        <f t="shared" si="8"/>
        <v>4</v>
      </c>
      <c r="T4" s="169">
        <f t="shared" si="9"/>
        <v>40</v>
      </c>
      <c r="U4" s="168">
        <v>2</v>
      </c>
    </row>
    <row r="5" spans="1:21" ht="15" x14ac:dyDescent="0.25">
      <c r="A5" s="167" t="s">
        <v>12</v>
      </c>
      <c r="B5" s="168">
        <v>1</v>
      </c>
      <c r="C5" s="168">
        <f t="shared" si="0"/>
        <v>9</v>
      </c>
      <c r="D5" s="168"/>
      <c r="E5" s="168">
        <f t="shared" si="1"/>
        <v>0</v>
      </c>
      <c r="F5" s="168">
        <v>4</v>
      </c>
      <c r="G5" s="168">
        <f t="shared" si="2"/>
        <v>5</v>
      </c>
      <c r="H5" s="168">
        <v>8</v>
      </c>
      <c r="I5" s="168">
        <f t="shared" si="3"/>
        <v>3</v>
      </c>
      <c r="J5" s="168">
        <v>5</v>
      </c>
      <c r="K5" s="168">
        <f t="shared" si="4"/>
        <v>7</v>
      </c>
      <c r="L5" s="168">
        <v>5</v>
      </c>
      <c r="M5" s="168">
        <f t="shared" si="5"/>
        <v>2</v>
      </c>
      <c r="N5" s="168"/>
      <c r="O5" s="168">
        <f t="shared" si="6"/>
        <v>0</v>
      </c>
      <c r="P5" s="168">
        <v>4</v>
      </c>
      <c r="Q5" s="168">
        <f t="shared" si="7"/>
        <v>6</v>
      </c>
      <c r="R5" s="168">
        <v>2</v>
      </c>
      <c r="S5" s="168">
        <f t="shared" si="8"/>
        <v>7</v>
      </c>
      <c r="T5" s="169">
        <f t="shared" si="9"/>
        <v>39</v>
      </c>
      <c r="U5" s="168">
        <v>3</v>
      </c>
    </row>
    <row r="6" spans="1:21" ht="15" x14ac:dyDescent="0.25">
      <c r="A6" s="171" t="s">
        <v>28</v>
      </c>
      <c r="B6" s="168"/>
      <c r="C6" s="168">
        <f t="shared" si="0"/>
        <v>0</v>
      </c>
      <c r="D6" s="168"/>
      <c r="E6" s="168">
        <f t="shared" si="1"/>
        <v>0</v>
      </c>
      <c r="F6" s="168">
        <v>3</v>
      </c>
      <c r="G6" s="168">
        <f t="shared" si="2"/>
        <v>6</v>
      </c>
      <c r="H6" s="168">
        <v>6</v>
      </c>
      <c r="I6" s="168">
        <f t="shared" si="3"/>
        <v>5</v>
      </c>
      <c r="J6" s="168">
        <v>3</v>
      </c>
      <c r="K6" s="168">
        <f t="shared" si="4"/>
        <v>9</v>
      </c>
      <c r="L6" s="168"/>
      <c r="M6" s="168">
        <f t="shared" si="5"/>
        <v>0</v>
      </c>
      <c r="N6" s="168">
        <v>4</v>
      </c>
      <c r="O6" s="168">
        <f t="shared" si="6"/>
        <v>6</v>
      </c>
      <c r="P6" s="168">
        <v>3</v>
      </c>
      <c r="Q6" s="168">
        <f t="shared" si="7"/>
        <v>7</v>
      </c>
      <c r="R6" s="168">
        <v>3</v>
      </c>
      <c r="S6" s="168">
        <f t="shared" si="8"/>
        <v>6</v>
      </c>
      <c r="T6" s="169">
        <f t="shared" si="9"/>
        <v>39</v>
      </c>
      <c r="U6" s="168">
        <v>4</v>
      </c>
    </row>
    <row r="7" spans="1:21" ht="15" x14ac:dyDescent="0.25">
      <c r="A7" s="167" t="s">
        <v>26</v>
      </c>
      <c r="B7" s="168">
        <v>7</v>
      </c>
      <c r="C7" s="168">
        <f t="shared" si="0"/>
        <v>3</v>
      </c>
      <c r="D7" s="168"/>
      <c r="E7" s="168">
        <f t="shared" si="1"/>
        <v>0</v>
      </c>
      <c r="F7" s="168">
        <v>1</v>
      </c>
      <c r="G7" s="168">
        <f t="shared" si="2"/>
        <v>8</v>
      </c>
      <c r="H7" s="168">
        <v>2</v>
      </c>
      <c r="I7" s="168">
        <f t="shared" si="3"/>
        <v>9</v>
      </c>
      <c r="J7" s="168">
        <v>8</v>
      </c>
      <c r="K7" s="168">
        <f t="shared" si="4"/>
        <v>4</v>
      </c>
      <c r="L7" s="168">
        <v>2</v>
      </c>
      <c r="M7" s="168">
        <f t="shared" si="5"/>
        <v>5</v>
      </c>
      <c r="N7" s="168">
        <v>7</v>
      </c>
      <c r="O7" s="168">
        <f t="shared" si="6"/>
        <v>3</v>
      </c>
      <c r="P7" s="168">
        <v>9</v>
      </c>
      <c r="Q7" s="168">
        <f t="shared" si="7"/>
        <v>1</v>
      </c>
      <c r="R7" s="168">
        <v>4</v>
      </c>
      <c r="S7" s="168">
        <f t="shared" si="8"/>
        <v>5</v>
      </c>
      <c r="T7" s="169">
        <f t="shared" si="9"/>
        <v>38</v>
      </c>
      <c r="U7" s="168">
        <v>5</v>
      </c>
    </row>
    <row r="8" spans="1:21" ht="15" x14ac:dyDescent="0.25">
      <c r="A8" s="171" t="s">
        <v>16</v>
      </c>
      <c r="B8" s="168"/>
      <c r="C8" s="168">
        <f t="shared" si="0"/>
        <v>0</v>
      </c>
      <c r="D8" s="168"/>
      <c r="E8" s="168">
        <f t="shared" si="1"/>
        <v>0</v>
      </c>
      <c r="F8" s="168"/>
      <c r="G8" s="168">
        <f t="shared" si="2"/>
        <v>0</v>
      </c>
      <c r="H8" s="168">
        <v>1</v>
      </c>
      <c r="I8" s="168">
        <f t="shared" si="3"/>
        <v>10</v>
      </c>
      <c r="J8" s="168"/>
      <c r="K8" s="168">
        <f t="shared" si="4"/>
        <v>0</v>
      </c>
      <c r="L8" s="168"/>
      <c r="M8" s="168">
        <f t="shared" si="5"/>
        <v>0</v>
      </c>
      <c r="N8" s="168">
        <v>1</v>
      </c>
      <c r="O8" s="168">
        <f t="shared" si="6"/>
        <v>9</v>
      </c>
      <c r="P8" s="168">
        <v>1</v>
      </c>
      <c r="Q8" s="168">
        <f t="shared" si="7"/>
        <v>9</v>
      </c>
      <c r="R8" s="168">
        <v>1</v>
      </c>
      <c r="S8" s="168">
        <f t="shared" si="8"/>
        <v>8</v>
      </c>
      <c r="T8" s="169">
        <f t="shared" si="9"/>
        <v>36</v>
      </c>
      <c r="U8" s="168">
        <v>6</v>
      </c>
    </row>
    <row r="9" spans="1:21" ht="15" x14ac:dyDescent="0.25">
      <c r="A9" s="171" t="s">
        <v>13</v>
      </c>
      <c r="B9" s="168">
        <v>6</v>
      </c>
      <c r="C9" s="168">
        <f t="shared" si="0"/>
        <v>4</v>
      </c>
      <c r="D9" s="168"/>
      <c r="E9" s="168">
        <f t="shared" si="1"/>
        <v>0</v>
      </c>
      <c r="F9" s="168">
        <v>7</v>
      </c>
      <c r="G9" s="168">
        <f t="shared" si="2"/>
        <v>2</v>
      </c>
      <c r="H9" s="168">
        <v>4</v>
      </c>
      <c r="I9" s="168">
        <f t="shared" si="3"/>
        <v>7</v>
      </c>
      <c r="J9" s="168">
        <v>4</v>
      </c>
      <c r="K9" s="168">
        <f t="shared" si="4"/>
        <v>8</v>
      </c>
      <c r="L9" s="168">
        <v>4</v>
      </c>
      <c r="M9" s="168">
        <f t="shared" si="5"/>
        <v>3</v>
      </c>
      <c r="N9" s="168">
        <v>8</v>
      </c>
      <c r="O9" s="168">
        <f t="shared" si="6"/>
        <v>2</v>
      </c>
      <c r="P9" s="168">
        <v>5</v>
      </c>
      <c r="Q9" s="168">
        <f t="shared" si="7"/>
        <v>5</v>
      </c>
      <c r="R9" s="168">
        <v>7</v>
      </c>
      <c r="S9" s="168">
        <f t="shared" si="8"/>
        <v>2</v>
      </c>
      <c r="T9" s="169">
        <f t="shared" si="9"/>
        <v>33</v>
      </c>
      <c r="U9" s="168">
        <v>7</v>
      </c>
    </row>
    <row r="10" spans="1:21" ht="15" x14ac:dyDescent="0.25">
      <c r="A10" s="171" t="s">
        <v>72</v>
      </c>
      <c r="B10" s="168"/>
      <c r="C10" s="168">
        <f t="shared" si="0"/>
        <v>0</v>
      </c>
      <c r="D10" s="168"/>
      <c r="E10" s="168">
        <f t="shared" si="1"/>
        <v>0</v>
      </c>
      <c r="F10" s="168"/>
      <c r="G10" s="168">
        <f t="shared" si="2"/>
        <v>0</v>
      </c>
      <c r="H10" s="168"/>
      <c r="I10" s="168">
        <f t="shared" si="3"/>
        <v>0</v>
      </c>
      <c r="J10" s="168">
        <v>1</v>
      </c>
      <c r="K10" s="168">
        <f t="shared" si="4"/>
        <v>11</v>
      </c>
      <c r="L10" s="168"/>
      <c r="M10" s="168">
        <f t="shared" si="5"/>
        <v>0</v>
      </c>
      <c r="N10" s="168">
        <v>5</v>
      </c>
      <c r="O10" s="168">
        <f t="shared" si="6"/>
        <v>5</v>
      </c>
      <c r="P10" s="168">
        <v>2</v>
      </c>
      <c r="Q10" s="168">
        <f t="shared" si="7"/>
        <v>8</v>
      </c>
      <c r="R10" s="168">
        <v>6</v>
      </c>
      <c r="S10" s="168">
        <f t="shared" si="8"/>
        <v>3</v>
      </c>
      <c r="T10" s="169">
        <f t="shared" si="9"/>
        <v>27</v>
      </c>
      <c r="U10" s="168">
        <v>8</v>
      </c>
    </row>
    <row r="11" spans="1:21" ht="15" x14ac:dyDescent="0.25">
      <c r="A11" s="167" t="s">
        <v>9</v>
      </c>
      <c r="B11" s="168">
        <v>4</v>
      </c>
      <c r="C11" s="168">
        <f t="shared" si="0"/>
        <v>6</v>
      </c>
      <c r="D11" s="172"/>
      <c r="E11" s="168">
        <f t="shared" si="1"/>
        <v>0</v>
      </c>
      <c r="F11" s="172">
        <v>6</v>
      </c>
      <c r="G11" s="168">
        <f t="shared" si="2"/>
        <v>3</v>
      </c>
      <c r="H11" s="168">
        <v>5</v>
      </c>
      <c r="I11" s="168">
        <f t="shared" si="3"/>
        <v>6</v>
      </c>
      <c r="J11" s="168">
        <v>10</v>
      </c>
      <c r="K11" s="168">
        <f t="shared" si="4"/>
        <v>2</v>
      </c>
      <c r="L11" s="168">
        <v>6</v>
      </c>
      <c r="M11" s="168">
        <f t="shared" si="5"/>
        <v>1</v>
      </c>
      <c r="N11" s="168">
        <v>6</v>
      </c>
      <c r="O11" s="168">
        <f t="shared" si="6"/>
        <v>4</v>
      </c>
      <c r="P11" s="168">
        <v>8</v>
      </c>
      <c r="Q11" s="168">
        <f t="shared" si="7"/>
        <v>2</v>
      </c>
      <c r="R11" s="168">
        <v>8</v>
      </c>
      <c r="S11" s="168">
        <f t="shared" si="8"/>
        <v>1</v>
      </c>
      <c r="T11" s="169">
        <f t="shared" si="9"/>
        <v>25</v>
      </c>
      <c r="U11" s="168">
        <v>9</v>
      </c>
    </row>
    <row r="12" spans="1:21" ht="15" x14ac:dyDescent="0.25">
      <c r="A12" s="167" t="s">
        <v>10</v>
      </c>
      <c r="B12" s="168">
        <v>3</v>
      </c>
      <c r="C12" s="168">
        <f t="shared" si="0"/>
        <v>7</v>
      </c>
      <c r="D12" s="168"/>
      <c r="E12" s="168">
        <f t="shared" si="1"/>
        <v>0</v>
      </c>
      <c r="F12" s="168">
        <v>8</v>
      </c>
      <c r="G12" s="168">
        <f t="shared" si="2"/>
        <v>1</v>
      </c>
      <c r="H12" s="168">
        <v>7</v>
      </c>
      <c r="I12" s="168">
        <f t="shared" si="3"/>
        <v>4</v>
      </c>
      <c r="J12" s="168">
        <v>6</v>
      </c>
      <c r="K12" s="168">
        <f t="shared" si="4"/>
        <v>6</v>
      </c>
      <c r="L12" s="168"/>
      <c r="M12" s="168">
        <f t="shared" si="5"/>
        <v>0</v>
      </c>
      <c r="N12" s="168">
        <v>9</v>
      </c>
      <c r="O12" s="168">
        <f t="shared" si="6"/>
        <v>1</v>
      </c>
      <c r="P12" s="168"/>
      <c r="Q12" s="168">
        <f t="shared" si="7"/>
        <v>0</v>
      </c>
      <c r="R12" s="168"/>
      <c r="S12" s="168">
        <f t="shared" si="8"/>
        <v>0</v>
      </c>
      <c r="T12" s="169">
        <f t="shared" si="9"/>
        <v>19</v>
      </c>
      <c r="U12" s="168">
        <v>10</v>
      </c>
    </row>
    <row r="13" spans="1:21" ht="15" x14ac:dyDescent="0.25">
      <c r="A13" s="171" t="s">
        <v>15</v>
      </c>
      <c r="B13" s="168">
        <v>9</v>
      </c>
      <c r="C13" s="168">
        <f t="shared" si="0"/>
        <v>1</v>
      </c>
      <c r="D13" s="168"/>
      <c r="E13" s="168">
        <f t="shared" si="1"/>
        <v>0</v>
      </c>
      <c r="F13" s="168"/>
      <c r="G13" s="168">
        <f t="shared" si="2"/>
        <v>0</v>
      </c>
      <c r="H13" s="168"/>
      <c r="I13" s="168">
        <f t="shared" si="3"/>
        <v>0</v>
      </c>
      <c r="J13" s="168">
        <v>9</v>
      </c>
      <c r="K13" s="168">
        <f t="shared" si="4"/>
        <v>3</v>
      </c>
      <c r="L13" s="168"/>
      <c r="M13" s="168">
        <f t="shared" si="5"/>
        <v>0</v>
      </c>
      <c r="N13" s="168"/>
      <c r="O13" s="168">
        <f t="shared" si="6"/>
        <v>0</v>
      </c>
      <c r="P13" s="168"/>
      <c r="Q13" s="168">
        <f t="shared" si="7"/>
        <v>0</v>
      </c>
      <c r="R13" s="168"/>
      <c r="S13" s="168">
        <f t="shared" si="8"/>
        <v>0</v>
      </c>
      <c r="T13" s="169">
        <f t="shared" si="9"/>
        <v>4</v>
      </c>
      <c r="U13" s="168">
        <v>11</v>
      </c>
    </row>
    <row r="14" spans="1:21" ht="15" x14ac:dyDescent="0.25">
      <c r="A14" s="171" t="s">
        <v>27</v>
      </c>
      <c r="B14" s="168">
        <v>8</v>
      </c>
      <c r="C14" s="168">
        <f t="shared" si="0"/>
        <v>2</v>
      </c>
      <c r="D14" s="168"/>
      <c r="E14" s="168">
        <f t="shared" si="1"/>
        <v>0</v>
      </c>
      <c r="F14" s="168"/>
      <c r="G14" s="168">
        <f t="shared" si="2"/>
        <v>0</v>
      </c>
      <c r="H14" s="168"/>
      <c r="I14" s="168">
        <f t="shared" si="3"/>
        <v>0</v>
      </c>
      <c r="J14" s="168">
        <v>11</v>
      </c>
      <c r="K14" s="168">
        <f t="shared" si="4"/>
        <v>1</v>
      </c>
      <c r="L14" s="168"/>
      <c r="M14" s="168">
        <f t="shared" si="5"/>
        <v>0</v>
      </c>
      <c r="N14" s="168"/>
      <c r="O14" s="168">
        <f t="shared" si="6"/>
        <v>0</v>
      </c>
      <c r="P14" s="168"/>
      <c r="Q14" s="168">
        <f t="shared" si="7"/>
        <v>0</v>
      </c>
      <c r="R14" s="168"/>
      <c r="S14" s="168">
        <f t="shared" si="8"/>
        <v>0</v>
      </c>
      <c r="T14" s="169">
        <f t="shared" si="9"/>
        <v>3</v>
      </c>
      <c r="U14" s="168">
        <v>12</v>
      </c>
    </row>
    <row r="15" spans="1:21" ht="15" x14ac:dyDescent="0.25">
      <c r="A15" s="171" t="s">
        <v>43</v>
      </c>
      <c r="B15" s="168"/>
      <c r="C15" s="168">
        <f t="shared" si="0"/>
        <v>0</v>
      </c>
      <c r="D15" s="168"/>
      <c r="E15" s="168">
        <f t="shared" si="1"/>
        <v>0</v>
      </c>
      <c r="F15" s="168"/>
      <c r="G15" s="168">
        <f t="shared" si="2"/>
        <v>0</v>
      </c>
      <c r="H15" s="168">
        <v>10</v>
      </c>
      <c r="I15" s="168">
        <f t="shared" si="3"/>
        <v>1</v>
      </c>
      <c r="J15" s="168"/>
      <c r="K15" s="168">
        <f t="shared" si="4"/>
        <v>0</v>
      </c>
      <c r="L15" s="168"/>
      <c r="M15" s="168">
        <f t="shared" si="5"/>
        <v>0</v>
      </c>
      <c r="N15" s="168"/>
      <c r="O15" s="168">
        <f t="shared" si="6"/>
        <v>0</v>
      </c>
      <c r="P15" s="168"/>
      <c r="Q15" s="168">
        <f t="shared" si="7"/>
        <v>0</v>
      </c>
      <c r="R15" s="168"/>
      <c r="S15" s="168">
        <f t="shared" si="8"/>
        <v>0</v>
      </c>
      <c r="T15" s="169">
        <f t="shared" si="9"/>
        <v>1</v>
      </c>
      <c r="U15" s="168">
        <v>13</v>
      </c>
    </row>
    <row r="18" spans="20:20" x14ac:dyDescent="0.2">
      <c r="T18" s="173"/>
    </row>
  </sheetData>
  <sheetProtection selectLockedCells="1" selectUnlockedCells="1"/>
  <mergeCells count="11">
    <mergeCell ref="L1:M1"/>
    <mergeCell ref="B1:C1"/>
    <mergeCell ref="D1:E1"/>
    <mergeCell ref="F1:G1"/>
    <mergeCell ref="H1:I1"/>
    <mergeCell ref="J1:K1"/>
    <mergeCell ref="N1:O1"/>
    <mergeCell ref="P1:Q1"/>
    <mergeCell ref="R1:S1"/>
    <mergeCell ref="T1:T2"/>
    <mergeCell ref="U1:U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workbookViewId="0">
      <selection activeCell="L11" sqref="L11"/>
    </sheetView>
  </sheetViews>
  <sheetFormatPr defaultRowHeight="15" x14ac:dyDescent="0.25"/>
  <cols>
    <col min="1" max="1" width="3.7109375" bestFit="1" customWidth="1"/>
    <col min="2" max="2" width="13.42578125" bestFit="1" customWidth="1"/>
    <col min="3" max="10" width="3.7109375" bestFit="1" customWidth="1"/>
    <col min="12" max="12" width="3.85546875" bestFit="1" customWidth="1"/>
    <col min="13" max="13" width="13.42578125" bestFit="1" customWidth="1"/>
    <col min="14" max="21" width="3.85546875" bestFit="1" customWidth="1"/>
    <col min="23" max="23" width="3.85546875" bestFit="1" customWidth="1"/>
    <col min="24" max="24" width="13.42578125" bestFit="1" customWidth="1"/>
    <col min="25" max="32" width="3.85546875" bestFit="1" customWidth="1"/>
  </cols>
  <sheetData>
    <row r="1" spans="1:33" ht="15.75" thickBot="1" x14ac:dyDescent="0.3">
      <c r="A1" s="205"/>
      <c r="B1" s="206"/>
      <c r="C1" s="206"/>
      <c r="D1" s="206"/>
      <c r="E1" s="206"/>
      <c r="F1" s="206"/>
      <c r="G1" s="206"/>
      <c r="H1" s="206"/>
      <c r="I1" s="206"/>
      <c r="J1" s="207"/>
      <c r="L1" s="202" t="s">
        <v>33</v>
      </c>
      <c r="M1" s="203"/>
      <c r="N1" s="203"/>
      <c r="O1" s="203"/>
      <c r="P1" s="203"/>
      <c r="Q1" s="203"/>
      <c r="R1" s="203"/>
      <c r="S1" s="203"/>
      <c r="T1" s="203"/>
      <c r="U1" s="204"/>
      <c r="W1" s="202" t="s">
        <v>34</v>
      </c>
      <c r="X1" s="203"/>
      <c r="Y1" s="203"/>
      <c r="Z1" s="203"/>
      <c r="AA1" s="203"/>
      <c r="AB1" s="203"/>
      <c r="AC1" s="203"/>
      <c r="AD1" s="203"/>
      <c r="AE1" s="203"/>
      <c r="AF1" s="204"/>
    </row>
    <row r="2" spans="1:33" s="121" customFormat="1" ht="135" thickBot="1" x14ac:dyDescent="0.3">
      <c r="A2" s="208"/>
      <c r="B2" s="208"/>
      <c r="C2" s="208"/>
      <c r="D2" s="208"/>
      <c r="E2" s="208"/>
      <c r="F2" s="208"/>
      <c r="G2" s="208"/>
      <c r="H2" s="208"/>
      <c r="I2" s="208"/>
      <c r="J2" s="208"/>
      <c r="L2" s="123" t="s">
        <v>20</v>
      </c>
      <c r="M2" s="124" t="s">
        <v>2</v>
      </c>
      <c r="N2" s="124" t="s">
        <v>35</v>
      </c>
      <c r="O2" s="124" t="s">
        <v>36</v>
      </c>
      <c r="P2" s="124" t="s">
        <v>37</v>
      </c>
      <c r="Q2" s="124" t="s">
        <v>38</v>
      </c>
      <c r="R2" s="124" t="s">
        <v>39</v>
      </c>
      <c r="S2" s="124" t="s">
        <v>40</v>
      </c>
      <c r="T2" s="124" t="s">
        <v>41</v>
      </c>
      <c r="U2" s="125" t="s">
        <v>42</v>
      </c>
      <c r="W2" s="123" t="s">
        <v>20</v>
      </c>
      <c r="X2" s="124" t="s">
        <v>2</v>
      </c>
      <c r="Y2" s="124" t="s">
        <v>35</v>
      </c>
      <c r="Z2" s="124" t="s">
        <v>36</v>
      </c>
      <c r="AA2" s="124" t="s">
        <v>37</v>
      </c>
      <c r="AB2" s="124" t="s">
        <v>38</v>
      </c>
      <c r="AC2" s="124" t="s">
        <v>39</v>
      </c>
      <c r="AD2" s="124" t="s">
        <v>40</v>
      </c>
      <c r="AE2" s="124" t="s">
        <v>41</v>
      </c>
      <c r="AF2" s="125" t="s">
        <v>42</v>
      </c>
    </row>
    <row r="3" spans="1:33" x14ac:dyDescent="0.25">
      <c r="A3" s="209"/>
      <c r="B3" s="96"/>
      <c r="C3" s="96"/>
      <c r="D3" s="96"/>
      <c r="E3" s="96"/>
      <c r="F3" s="96"/>
      <c r="G3" s="96"/>
      <c r="H3" s="96"/>
      <c r="I3" s="96"/>
      <c r="J3" s="96"/>
      <c r="L3" s="126">
        <v>1</v>
      </c>
      <c r="M3" s="122" t="s">
        <v>73</v>
      </c>
      <c r="N3" s="122">
        <v>2</v>
      </c>
      <c r="O3" s="175">
        <v>3</v>
      </c>
      <c r="P3" s="122">
        <v>1</v>
      </c>
      <c r="Q3" s="178">
        <v>2</v>
      </c>
      <c r="R3" s="122">
        <v>1</v>
      </c>
      <c r="S3" s="122">
        <v>3</v>
      </c>
      <c r="T3" s="122">
        <v>1</v>
      </c>
      <c r="U3" s="127">
        <f t="shared" ref="U3" si="0">IF(COUNT(N3:T3)&lt;5,SUM(N3:T3),SUM(N3:T3)-MAX(N3:T3))</f>
        <v>10</v>
      </c>
      <c r="W3" s="128">
        <v>1</v>
      </c>
      <c r="X3" s="49" t="s">
        <v>11</v>
      </c>
      <c r="Y3" s="49">
        <v>3</v>
      </c>
      <c r="Z3" s="49">
        <v>1</v>
      </c>
      <c r="AA3" s="175">
        <v>4</v>
      </c>
      <c r="AB3" s="49">
        <v>1</v>
      </c>
      <c r="AC3" s="49">
        <v>1</v>
      </c>
      <c r="AD3" s="49">
        <v>2</v>
      </c>
      <c r="AE3" s="49">
        <v>1</v>
      </c>
      <c r="AF3" s="127">
        <f t="shared" ref="AF3:AF13" si="1">IF(COUNT(Y3:AE3)&lt;5,SUM(Y3:AE3),SUM(Y3:AE3)-MAX(Y3:AE3))</f>
        <v>9</v>
      </c>
    </row>
    <row r="4" spans="1:33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L4" s="128">
        <v>2</v>
      </c>
      <c r="M4" s="49" t="s">
        <v>74</v>
      </c>
      <c r="N4" s="49">
        <v>1</v>
      </c>
      <c r="O4" s="49">
        <v>1</v>
      </c>
      <c r="P4" s="49">
        <v>2</v>
      </c>
      <c r="Q4" s="176">
        <v>5</v>
      </c>
      <c r="R4" s="49">
        <v>2</v>
      </c>
      <c r="S4" s="49">
        <v>1</v>
      </c>
      <c r="T4" s="49">
        <v>4</v>
      </c>
      <c r="U4" s="127">
        <f>IF(COUNT(N4:T4)&lt;5,SUM(N4:T4),SUM(N4:T4)-MAX(N4:T4))</f>
        <v>11</v>
      </c>
      <c r="W4" s="128">
        <v>2</v>
      </c>
      <c r="X4" s="49" t="s">
        <v>12</v>
      </c>
      <c r="Y4" s="49">
        <v>1</v>
      </c>
      <c r="Z4" s="49">
        <v>2</v>
      </c>
      <c r="AA4" s="176">
        <v>3</v>
      </c>
      <c r="AB4" s="49">
        <v>2</v>
      </c>
      <c r="AC4" s="49">
        <v>2</v>
      </c>
      <c r="AD4" s="49">
        <v>1</v>
      </c>
      <c r="AE4" s="49">
        <v>2</v>
      </c>
      <c r="AF4" s="127">
        <f t="shared" si="1"/>
        <v>10</v>
      </c>
    </row>
    <row r="5" spans="1:33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L5" s="126">
        <v>3</v>
      </c>
      <c r="M5" s="49" t="s">
        <v>28</v>
      </c>
      <c r="N5" s="176">
        <v>4</v>
      </c>
      <c r="O5" s="49">
        <v>2</v>
      </c>
      <c r="P5" s="49">
        <v>4</v>
      </c>
      <c r="Q5" s="49">
        <v>3</v>
      </c>
      <c r="R5" s="49">
        <v>3</v>
      </c>
      <c r="S5" s="49">
        <v>2</v>
      </c>
      <c r="T5" s="49">
        <v>3</v>
      </c>
      <c r="U5" s="127">
        <f>IF(COUNT(N5:T5)&lt;5,SUM(N5:T5),SUM(N5:T5)-MAX(N5:T5))</f>
        <v>17</v>
      </c>
      <c r="W5" s="128">
        <v>3</v>
      </c>
      <c r="X5" s="49" t="s">
        <v>13</v>
      </c>
      <c r="Y5" s="49">
        <v>5</v>
      </c>
      <c r="Z5" s="49">
        <v>3</v>
      </c>
      <c r="AA5" s="176">
        <v>6</v>
      </c>
      <c r="AB5" s="49">
        <v>3</v>
      </c>
      <c r="AC5" s="49">
        <v>3</v>
      </c>
      <c r="AD5" s="49">
        <v>4</v>
      </c>
      <c r="AE5" s="49">
        <v>3</v>
      </c>
      <c r="AF5" s="127">
        <f t="shared" si="1"/>
        <v>21</v>
      </c>
    </row>
    <row r="6" spans="1:33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L6" s="126">
        <v>4</v>
      </c>
      <c r="M6" s="49" t="s">
        <v>26</v>
      </c>
      <c r="N6" s="49">
        <v>4</v>
      </c>
      <c r="O6" s="176">
        <v>5</v>
      </c>
      <c r="P6" s="49">
        <v>3</v>
      </c>
      <c r="Q6" s="49">
        <v>1</v>
      </c>
      <c r="R6" s="49">
        <v>4</v>
      </c>
      <c r="S6" s="49">
        <v>4</v>
      </c>
      <c r="T6" s="49">
        <v>4</v>
      </c>
      <c r="U6" s="127">
        <f>IF(COUNT(N6:T6)&lt;5,SUM(N6:T6),SUM(N6:T6)-MAX(N6:T6))</f>
        <v>20</v>
      </c>
      <c r="W6" s="128">
        <v>4</v>
      </c>
      <c r="X6" s="49" t="s">
        <v>9</v>
      </c>
      <c r="Y6" s="49">
        <v>4</v>
      </c>
      <c r="Z6" s="49">
        <v>4</v>
      </c>
      <c r="AA6" s="49">
        <v>2</v>
      </c>
      <c r="AB6" s="49">
        <v>4</v>
      </c>
      <c r="AC6" s="49">
        <v>4</v>
      </c>
      <c r="AD6" s="176">
        <v>5</v>
      </c>
      <c r="AE6" s="49">
        <v>5</v>
      </c>
      <c r="AF6" s="127">
        <f t="shared" si="1"/>
        <v>23</v>
      </c>
    </row>
    <row r="7" spans="1:33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L7" s="126">
        <v>5</v>
      </c>
      <c r="M7" s="49" t="s">
        <v>15</v>
      </c>
      <c r="N7" s="49">
        <v>3</v>
      </c>
      <c r="O7" s="49">
        <v>4</v>
      </c>
      <c r="P7" s="176">
        <v>6</v>
      </c>
      <c r="Q7" s="49">
        <v>4</v>
      </c>
      <c r="R7" s="49">
        <v>6</v>
      </c>
      <c r="S7" s="49">
        <v>5</v>
      </c>
      <c r="T7" s="49">
        <v>5</v>
      </c>
      <c r="U7" s="127">
        <f>IF(COUNT(N7:T7)&lt;5,SUM(N7:T7),SUM(N7:T7)-MAX(N7:T7))</f>
        <v>27</v>
      </c>
      <c r="W7" s="128">
        <v>5</v>
      </c>
      <c r="X7" s="49" t="s">
        <v>7</v>
      </c>
      <c r="Y7" s="49">
        <v>2</v>
      </c>
      <c r="Z7" s="49">
        <v>6</v>
      </c>
      <c r="AA7" s="176">
        <v>7</v>
      </c>
      <c r="AB7" s="49">
        <v>7</v>
      </c>
      <c r="AC7" s="49">
        <v>5</v>
      </c>
      <c r="AD7" s="49">
        <v>6</v>
      </c>
      <c r="AE7" s="49">
        <v>4</v>
      </c>
      <c r="AF7" s="127">
        <f t="shared" si="1"/>
        <v>30</v>
      </c>
    </row>
    <row r="8" spans="1:33" ht="15.75" thickBot="1" x14ac:dyDescent="0.3">
      <c r="A8" s="96"/>
      <c r="B8" s="96"/>
      <c r="C8" s="96"/>
      <c r="D8" s="96"/>
      <c r="E8" s="96"/>
      <c r="F8" s="96"/>
      <c r="G8" s="96"/>
      <c r="H8" s="96"/>
      <c r="I8" s="96"/>
      <c r="J8" s="96"/>
      <c r="L8" s="129">
        <v>6</v>
      </c>
      <c r="M8" s="130" t="s">
        <v>29</v>
      </c>
      <c r="N8" s="130">
        <v>4</v>
      </c>
      <c r="O8" s="130">
        <v>5</v>
      </c>
      <c r="P8" s="130">
        <v>5</v>
      </c>
      <c r="Q8" s="130">
        <v>5</v>
      </c>
      <c r="R8" s="130">
        <v>5</v>
      </c>
      <c r="S8" s="177">
        <v>6</v>
      </c>
      <c r="T8" s="130">
        <v>6</v>
      </c>
      <c r="U8" s="144">
        <f>IF(COUNT(N8:T8)&lt;5,SUM(N8:T8),SUM(N8:T8)-MAX(N8:T8))</f>
        <v>30</v>
      </c>
      <c r="W8" s="128">
        <v>6</v>
      </c>
      <c r="X8" s="49" t="s">
        <v>44</v>
      </c>
      <c r="Y8" s="176">
        <v>8</v>
      </c>
      <c r="Z8" s="49">
        <v>6</v>
      </c>
      <c r="AA8" s="49">
        <v>1</v>
      </c>
      <c r="AB8" s="49">
        <v>7</v>
      </c>
      <c r="AC8" s="49">
        <v>5</v>
      </c>
      <c r="AD8" s="49">
        <v>6</v>
      </c>
      <c r="AE8" s="49">
        <v>6</v>
      </c>
      <c r="AF8" s="127">
        <f t="shared" si="1"/>
        <v>31</v>
      </c>
    </row>
    <row r="9" spans="1:33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L9" s="96"/>
      <c r="M9" s="96"/>
      <c r="N9" s="96"/>
      <c r="O9" s="96"/>
      <c r="P9" s="96"/>
      <c r="Q9" s="96"/>
      <c r="R9" s="96"/>
      <c r="S9" s="96"/>
      <c r="T9" s="96"/>
      <c r="U9" s="96"/>
      <c r="W9" s="128">
        <v>7</v>
      </c>
      <c r="X9" s="49" t="s">
        <v>10</v>
      </c>
      <c r="Y9" s="49">
        <v>6</v>
      </c>
      <c r="Z9" s="49">
        <v>5</v>
      </c>
      <c r="AA9" s="176">
        <v>7</v>
      </c>
      <c r="AB9" s="49">
        <v>6</v>
      </c>
      <c r="AC9" s="49">
        <v>5</v>
      </c>
      <c r="AD9" s="49">
        <v>6</v>
      </c>
      <c r="AE9" s="49">
        <v>7</v>
      </c>
      <c r="AF9" s="127">
        <f t="shared" si="1"/>
        <v>35</v>
      </c>
    </row>
    <row r="10" spans="1:33" x14ac:dyDescent="0.25">
      <c r="A10" s="96"/>
      <c r="B10" s="96"/>
      <c r="C10" s="96"/>
      <c r="D10" s="96"/>
      <c r="E10" s="96"/>
      <c r="F10" s="96"/>
      <c r="G10" s="96"/>
      <c r="H10" s="96"/>
      <c r="I10" s="96"/>
      <c r="J10" s="96"/>
      <c r="W10" s="128">
        <v>8</v>
      </c>
      <c r="X10" s="141" t="s">
        <v>68</v>
      </c>
      <c r="Y10" s="176">
        <v>8</v>
      </c>
      <c r="Z10" s="141">
        <v>6</v>
      </c>
      <c r="AA10" s="141">
        <v>7</v>
      </c>
      <c r="AB10" s="141">
        <v>7</v>
      </c>
      <c r="AC10" s="141">
        <v>5</v>
      </c>
      <c r="AD10" s="174">
        <v>3</v>
      </c>
      <c r="AE10" s="141">
        <v>8</v>
      </c>
      <c r="AF10" s="127">
        <f t="shared" si="1"/>
        <v>36</v>
      </c>
    </row>
    <row r="11" spans="1:33" x14ac:dyDescent="0.25">
      <c r="A11" s="96"/>
      <c r="B11" s="96"/>
      <c r="C11" s="96"/>
      <c r="D11" s="96"/>
      <c r="E11" s="96"/>
      <c r="F11" s="96"/>
      <c r="G11" s="96"/>
      <c r="H11" s="96"/>
      <c r="I11" s="96"/>
      <c r="J11" s="96"/>
      <c r="W11" s="128">
        <v>9</v>
      </c>
      <c r="X11" s="141" t="s">
        <v>27</v>
      </c>
      <c r="Y11" s="141">
        <v>8</v>
      </c>
      <c r="Z11" s="141">
        <v>6</v>
      </c>
      <c r="AA11" s="141">
        <v>7</v>
      </c>
      <c r="AB11" s="141">
        <v>5</v>
      </c>
      <c r="AC11" s="141">
        <v>5</v>
      </c>
      <c r="AD11" s="141">
        <v>6</v>
      </c>
      <c r="AE11" s="176">
        <v>9</v>
      </c>
      <c r="AF11" s="127">
        <f t="shared" si="1"/>
        <v>37</v>
      </c>
    </row>
    <row r="12" spans="1:33" x14ac:dyDescent="0.25">
      <c r="A12" s="96"/>
      <c r="B12" s="96"/>
      <c r="C12" s="96"/>
      <c r="D12" s="96"/>
      <c r="E12" s="96"/>
      <c r="F12" s="96"/>
      <c r="G12" s="96"/>
      <c r="H12" s="96"/>
      <c r="I12" s="96"/>
      <c r="J12" s="96"/>
      <c r="V12" s="96"/>
      <c r="W12" s="128">
        <v>10</v>
      </c>
      <c r="X12" s="141" t="s">
        <v>43</v>
      </c>
      <c r="Y12" s="141">
        <v>8</v>
      </c>
      <c r="Z12" s="141">
        <v>6</v>
      </c>
      <c r="AA12" s="141">
        <v>5</v>
      </c>
      <c r="AB12" s="141">
        <v>7</v>
      </c>
      <c r="AC12" s="141">
        <v>5</v>
      </c>
      <c r="AD12" s="141">
        <v>6</v>
      </c>
      <c r="AE12" s="176">
        <v>10</v>
      </c>
      <c r="AF12" s="127">
        <f t="shared" si="1"/>
        <v>37</v>
      </c>
      <c r="AG12" s="96"/>
    </row>
    <row r="13" spans="1:33" ht="15.75" thickBot="1" x14ac:dyDescent="0.3">
      <c r="A13" s="96"/>
      <c r="B13" s="96"/>
      <c r="C13" s="96"/>
      <c r="D13" s="96"/>
      <c r="E13" s="96"/>
      <c r="F13" s="96"/>
      <c r="G13" s="96"/>
      <c r="H13" s="96"/>
      <c r="I13" s="96"/>
      <c r="J13" s="96"/>
      <c r="V13" s="96"/>
      <c r="W13" s="129">
        <v>11</v>
      </c>
      <c r="X13" s="130" t="s">
        <v>8</v>
      </c>
      <c r="Y13" s="130">
        <v>7</v>
      </c>
      <c r="Z13" s="130">
        <v>6</v>
      </c>
      <c r="AA13" s="130">
        <v>7</v>
      </c>
      <c r="AB13" s="130">
        <v>7</v>
      </c>
      <c r="AC13" s="130">
        <v>5</v>
      </c>
      <c r="AD13" s="130">
        <v>6</v>
      </c>
      <c r="AE13" s="177">
        <v>11</v>
      </c>
      <c r="AF13" s="144">
        <f t="shared" si="1"/>
        <v>38</v>
      </c>
      <c r="AG13" s="96"/>
    </row>
    <row r="14" spans="1:33" x14ac:dyDescent="0.25">
      <c r="A14" s="96"/>
      <c r="B14" s="96"/>
      <c r="C14" s="96"/>
      <c r="D14" s="96"/>
      <c r="E14" s="96"/>
      <c r="F14" s="96"/>
      <c r="G14" s="96"/>
      <c r="H14" s="96"/>
      <c r="I14" s="96"/>
      <c r="J14" s="96"/>
      <c r="V14" s="96"/>
      <c r="AG14" s="96"/>
    </row>
    <row r="15" spans="1:33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33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</row>
    <row r="17" spans="1:32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</row>
    <row r="18" spans="1:32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</row>
    <row r="19" spans="1:32" x14ac:dyDescent="0.25">
      <c r="A19" s="96"/>
      <c r="B19" s="96"/>
      <c r="C19" s="96"/>
      <c r="D19" s="96"/>
      <c r="E19" s="96"/>
      <c r="F19" s="96"/>
      <c r="G19" s="96"/>
      <c r="H19" s="96"/>
      <c r="I19" s="96"/>
      <c r="J19" s="96"/>
      <c r="L19" s="96"/>
    </row>
    <row r="20" spans="1:32" x14ac:dyDescent="0.25">
      <c r="L20" s="96"/>
    </row>
    <row r="21" spans="1:32" x14ac:dyDescent="0.25">
      <c r="A21" s="96"/>
      <c r="B21" s="96"/>
      <c r="C21" s="96"/>
      <c r="D21" s="96"/>
      <c r="E21" s="96"/>
      <c r="F21" s="96"/>
      <c r="G21" s="96"/>
      <c r="H21" s="96"/>
      <c r="I21" s="96"/>
      <c r="J21" s="96"/>
    </row>
    <row r="22" spans="1:32" x14ac:dyDescent="0.25">
      <c r="A22" s="96"/>
      <c r="B22" s="96"/>
      <c r="C22" s="96"/>
      <c r="D22" s="96"/>
      <c r="E22" s="96"/>
      <c r="F22" s="96"/>
      <c r="G22" s="96"/>
      <c r="H22" s="96"/>
      <c r="I22" s="96"/>
      <c r="J22" s="96"/>
    </row>
  </sheetData>
  <sortState ref="M4:U8">
    <sortCondition ref="U3"/>
  </sortState>
  <mergeCells count="3">
    <mergeCell ref="L1:U1"/>
    <mergeCell ref="W1:AF1"/>
    <mergeCell ref="A1:J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8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13" sqref="A13:XFD13"/>
    </sheetView>
  </sheetViews>
  <sheetFormatPr defaultRowHeight="15" x14ac:dyDescent="0.25"/>
  <cols>
    <col min="1" max="1" width="11.140625" bestFit="1" customWidth="1"/>
    <col min="2" max="2" width="36" bestFit="1" customWidth="1"/>
    <col min="3" max="3" width="12.42578125" style="37" bestFit="1" customWidth="1"/>
    <col min="4" max="4" width="22.28515625" style="38" bestFit="1" customWidth="1"/>
    <col min="5" max="5" width="16.85546875" style="39" customWidth="1"/>
    <col min="6" max="6" width="13.5703125" bestFit="1" customWidth="1"/>
    <col min="7" max="7" width="11.85546875" bestFit="1" customWidth="1"/>
    <col min="8" max="8" width="13.42578125" bestFit="1" customWidth="1"/>
    <col min="9" max="9" width="9.28515625" bestFit="1" customWidth="1"/>
    <col min="257" max="257" width="11.140625" bestFit="1" customWidth="1"/>
    <col min="258" max="258" width="36" bestFit="1" customWidth="1"/>
    <col min="259" max="259" width="12.42578125" bestFit="1" customWidth="1"/>
    <col min="260" max="260" width="22.28515625" bestFit="1" customWidth="1"/>
    <col min="261" max="261" width="16.85546875" customWidth="1"/>
    <col min="262" max="262" width="13.5703125" bestFit="1" customWidth="1"/>
    <col min="263" max="263" width="11.85546875" bestFit="1" customWidth="1"/>
    <col min="264" max="264" width="13.42578125" bestFit="1" customWidth="1"/>
    <col min="265" max="265" width="9.28515625" bestFit="1" customWidth="1"/>
    <col min="513" max="513" width="11.140625" bestFit="1" customWidth="1"/>
    <col min="514" max="514" width="36" bestFit="1" customWidth="1"/>
    <col min="515" max="515" width="12.42578125" bestFit="1" customWidth="1"/>
    <col min="516" max="516" width="22.28515625" bestFit="1" customWidth="1"/>
    <col min="517" max="517" width="16.85546875" customWidth="1"/>
    <col min="518" max="518" width="13.5703125" bestFit="1" customWidth="1"/>
    <col min="519" max="519" width="11.85546875" bestFit="1" customWidth="1"/>
    <col min="520" max="520" width="13.42578125" bestFit="1" customWidth="1"/>
    <col min="521" max="521" width="9.28515625" bestFit="1" customWidth="1"/>
    <col min="769" max="769" width="11.140625" bestFit="1" customWidth="1"/>
    <col min="770" max="770" width="36" bestFit="1" customWidth="1"/>
    <col min="771" max="771" width="12.42578125" bestFit="1" customWidth="1"/>
    <col min="772" max="772" width="22.28515625" bestFit="1" customWidth="1"/>
    <col min="773" max="773" width="16.85546875" customWidth="1"/>
    <col min="774" max="774" width="13.5703125" bestFit="1" customWidth="1"/>
    <col min="775" max="775" width="11.85546875" bestFit="1" customWidth="1"/>
    <col min="776" max="776" width="13.42578125" bestFit="1" customWidth="1"/>
    <col min="777" max="777" width="9.28515625" bestFit="1" customWidth="1"/>
    <col min="1025" max="1025" width="11.140625" bestFit="1" customWidth="1"/>
    <col min="1026" max="1026" width="36" bestFit="1" customWidth="1"/>
    <col min="1027" max="1027" width="12.42578125" bestFit="1" customWidth="1"/>
    <col min="1028" max="1028" width="22.28515625" bestFit="1" customWidth="1"/>
    <col min="1029" max="1029" width="16.85546875" customWidth="1"/>
    <col min="1030" max="1030" width="13.5703125" bestFit="1" customWidth="1"/>
    <col min="1031" max="1031" width="11.85546875" bestFit="1" customWidth="1"/>
    <col min="1032" max="1032" width="13.42578125" bestFit="1" customWidth="1"/>
    <col min="1033" max="1033" width="9.28515625" bestFit="1" customWidth="1"/>
    <col min="1281" max="1281" width="11.140625" bestFit="1" customWidth="1"/>
    <col min="1282" max="1282" width="36" bestFit="1" customWidth="1"/>
    <col min="1283" max="1283" width="12.42578125" bestFit="1" customWidth="1"/>
    <col min="1284" max="1284" width="22.28515625" bestFit="1" customWidth="1"/>
    <col min="1285" max="1285" width="16.85546875" customWidth="1"/>
    <col min="1286" max="1286" width="13.5703125" bestFit="1" customWidth="1"/>
    <col min="1287" max="1287" width="11.85546875" bestFit="1" customWidth="1"/>
    <col min="1288" max="1288" width="13.42578125" bestFit="1" customWidth="1"/>
    <col min="1289" max="1289" width="9.28515625" bestFit="1" customWidth="1"/>
    <col min="1537" max="1537" width="11.140625" bestFit="1" customWidth="1"/>
    <col min="1538" max="1538" width="36" bestFit="1" customWidth="1"/>
    <col min="1539" max="1539" width="12.42578125" bestFit="1" customWidth="1"/>
    <col min="1540" max="1540" width="22.28515625" bestFit="1" customWidth="1"/>
    <col min="1541" max="1541" width="16.85546875" customWidth="1"/>
    <col min="1542" max="1542" width="13.5703125" bestFit="1" customWidth="1"/>
    <col min="1543" max="1543" width="11.85546875" bestFit="1" customWidth="1"/>
    <col min="1544" max="1544" width="13.42578125" bestFit="1" customWidth="1"/>
    <col min="1545" max="1545" width="9.28515625" bestFit="1" customWidth="1"/>
    <col min="1793" max="1793" width="11.140625" bestFit="1" customWidth="1"/>
    <col min="1794" max="1794" width="36" bestFit="1" customWidth="1"/>
    <col min="1795" max="1795" width="12.42578125" bestFit="1" customWidth="1"/>
    <col min="1796" max="1796" width="22.28515625" bestFit="1" customWidth="1"/>
    <col min="1797" max="1797" width="16.85546875" customWidth="1"/>
    <col min="1798" max="1798" width="13.5703125" bestFit="1" customWidth="1"/>
    <col min="1799" max="1799" width="11.85546875" bestFit="1" customWidth="1"/>
    <col min="1800" max="1800" width="13.42578125" bestFit="1" customWidth="1"/>
    <col min="1801" max="1801" width="9.28515625" bestFit="1" customWidth="1"/>
    <col min="2049" max="2049" width="11.140625" bestFit="1" customWidth="1"/>
    <col min="2050" max="2050" width="36" bestFit="1" customWidth="1"/>
    <col min="2051" max="2051" width="12.42578125" bestFit="1" customWidth="1"/>
    <col min="2052" max="2052" width="22.28515625" bestFit="1" customWidth="1"/>
    <col min="2053" max="2053" width="16.85546875" customWidth="1"/>
    <col min="2054" max="2054" width="13.5703125" bestFit="1" customWidth="1"/>
    <col min="2055" max="2055" width="11.85546875" bestFit="1" customWidth="1"/>
    <col min="2056" max="2056" width="13.42578125" bestFit="1" customWidth="1"/>
    <col min="2057" max="2057" width="9.28515625" bestFit="1" customWidth="1"/>
    <col min="2305" max="2305" width="11.140625" bestFit="1" customWidth="1"/>
    <col min="2306" max="2306" width="36" bestFit="1" customWidth="1"/>
    <col min="2307" max="2307" width="12.42578125" bestFit="1" customWidth="1"/>
    <col min="2308" max="2308" width="22.28515625" bestFit="1" customWidth="1"/>
    <col min="2309" max="2309" width="16.85546875" customWidth="1"/>
    <col min="2310" max="2310" width="13.5703125" bestFit="1" customWidth="1"/>
    <col min="2311" max="2311" width="11.85546875" bestFit="1" customWidth="1"/>
    <col min="2312" max="2312" width="13.42578125" bestFit="1" customWidth="1"/>
    <col min="2313" max="2313" width="9.28515625" bestFit="1" customWidth="1"/>
    <col min="2561" max="2561" width="11.140625" bestFit="1" customWidth="1"/>
    <col min="2562" max="2562" width="36" bestFit="1" customWidth="1"/>
    <col min="2563" max="2563" width="12.42578125" bestFit="1" customWidth="1"/>
    <col min="2564" max="2564" width="22.28515625" bestFit="1" customWidth="1"/>
    <col min="2565" max="2565" width="16.85546875" customWidth="1"/>
    <col min="2566" max="2566" width="13.5703125" bestFit="1" customWidth="1"/>
    <col min="2567" max="2567" width="11.85546875" bestFit="1" customWidth="1"/>
    <col min="2568" max="2568" width="13.42578125" bestFit="1" customWidth="1"/>
    <col min="2569" max="2569" width="9.28515625" bestFit="1" customWidth="1"/>
    <col min="2817" max="2817" width="11.140625" bestFit="1" customWidth="1"/>
    <col min="2818" max="2818" width="36" bestFit="1" customWidth="1"/>
    <col min="2819" max="2819" width="12.42578125" bestFit="1" customWidth="1"/>
    <col min="2820" max="2820" width="22.28515625" bestFit="1" customWidth="1"/>
    <col min="2821" max="2821" width="16.85546875" customWidth="1"/>
    <col min="2822" max="2822" width="13.5703125" bestFit="1" customWidth="1"/>
    <col min="2823" max="2823" width="11.85546875" bestFit="1" customWidth="1"/>
    <col min="2824" max="2824" width="13.42578125" bestFit="1" customWidth="1"/>
    <col min="2825" max="2825" width="9.28515625" bestFit="1" customWidth="1"/>
    <col min="3073" max="3073" width="11.140625" bestFit="1" customWidth="1"/>
    <col min="3074" max="3074" width="36" bestFit="1" customWidth="1"/>
    <col min="3075" max="3075" width="12.42578125" bestFit="1" customWidth="1"/>
    <col min="3076" max="3076" width="22.28515625" bestFit="1" customWidth="1"/>
    <col min="3077" max="3077" width="16.85546875" customWidth="1"/>
    <col min="3078" max="3078" width="13.5703125" bestFit="1" customWidth="1"/>
    <col min="3079" max="3079" width="11.85546875" bestFit="1" customWidth="1"/>
    <col min="3080" max="3080" width="13.42578125" bestFit="1" customWidth="1"/>
    <col min="3081" max="3081" width="9.28515625" bestFit="1" customWidth="1"/>
    <col min="3329" max="3329" width="11.140625" bestFit="1" customWidth="1"/>
    <col min="3330" max="3330" width="36" bestFit="1" customWidth="1"/>
    <col min="3331" max="3331" width="12.42578125" bestFit="1" customWidth="1"/>
    <col min="3332" max="3332" width="22.28515625" bestFit="1" customWidth="1"/>
    <col min="3333" max="3333" width="16.85546875" customWidth="1"/>
    <col min="3334" max="3334" width="13.5703125" bestFit="1" customWidth="1"/>
    <col min="3335" max="3335" width="11.85546875" bestFit="1" customWidth="1"/>
    <col min="3336" max="3336" width="13.42578125" bestFit="1" customWidth="1"/>
    <col min="3337" max="3337" width="9.28515625" bestFit="1" customWidth="1"/>
    <col min="3585" max="3585" width="11.140625" bestFit="1" customWidth="1"/>
    <col min="3586" max="3586" width="36" bestFit="1" customWidth="1"/>
    <col min="3587" max="3587" width="12.42578125" bestFit="1" customWidth="1"/>
    <col min="3588" max="3588" width="22.28515625" bestFit="1" customWidth="1"/>
    <col min="3589" max="3589" width="16.85546875" customWidth="1"/>
    <col min="3590" max="3590" width="13.5703125" bestFit="1" customWidth="1"/>
    <col min="3591" max="3591" width="11.85546875" bestFit="1" customWidth="1"/>
    <col min="3592" max="3592" width="13.42578125" bestFit="1" customWidth="1"/>
    <col min="3593" max="3593" width="9.28515625" bestFit="1" customWidth="1"/>
    <col min="3841" max="3841" width="11.140625" bestFit="1" customWidth="1"/>
    <col min="3842" max="3842" width="36" bestFit="1" customWidth="1"/>
    <col min="3843" max="3843" width="12.42578125" bestFit="1" customWidth="1"/>
    <col min="3844" max="3844" width="22.28515625" bestFit="1" customWidth="1"/>
    <col min="3845" max="3845" width="16.85546875" customWidth="1"/>
    <col min="3846" max="3846" width="13.5703125" bestFit="1" customWidth="1"/>
    <col min="3847" max="3847" width="11.85546875" bestFit="1" customWidth="1"/>
    <col min="3848" max="3848" width="13.42578125" bestFit="1" customWidth="1"/>
    <col min="3849" max="3849" width="9.28515625" bestFit="1" customWidth="1"/>
    <col min="4097" max="4097" width="11.140625" bestFit="1" customWidth="1"/>
    <col min="4098" max="4098" width="36" bestFit="1" customWidth="1"/>
    <col min="4099" max="4099" width="12.42578125" bestFit="1" customWidth="1"/>
    <col min="4100" max="4100" width="22.28515625" bestFit="1" customWidth="1"/>
    <col min="4101" max="4101" width="16.85546875" customWidth="1"/>
    <col min="4102" max="4102" width="13.5703125" bestFit="1" customWidth="1"/>
    <col min="4103" max="4103" width="11.85546875" bestFit="1" customWidth="1"/>
    <col min="4104" max="4104" width="13.42578125" bestFit="1" customWidth="1"/>
    <col min="4105" max="4105" width="9.28515625" bestFit="1" customWidth="1"/>
    <col min="4353" max="4353" width="11.140625" bestFit="1" customWidth="1"/>
    <col min="4354" max="4354" width="36" bestFit="1" customWidth="1"/>
    <col min="4355" max="4355" width="12.42578125" bestFit="1" customWidth="1"/>
    <col min="4356" max="4356" width="22.28515625" bestFit="1" customWidth="1"/>
    <col min="4357" max="4357" width="16.85546875" customWidth="1"/>
    <col min="4358" max="4358" width="13.5703125" bestFit="1" customWidth="1"/>
    <col min="4359" max="4359" width="11.85546875" bestFit="1" customWidth="1"/>
    <col min="4360" max="4360" width="13.42578125" bestFit="1" customWidth="1"/>
    <col min="4361" max="4361" width="9.28515625" bestFit="1" customWidth="1"/>
    <col min="4609" max="4609" width="11.140625" bestFit="1" customWidth="1"/>
    <col min="4610" max="4610" width="36" bestFit="1" customWidth="1"/>
    <col min="4611" max="4611" width="12.42578125" bestFit="1" customWidth="1"/>
    <col min="4612" max="4612" width="22.28515625" bestFit="1" customWidth="1"/>
    <col min="4613" max="4613" width="16.85546875" customWidth="1"/>
    <col min="4614" max="4614" width="13.5703125" bestFit="1" customWidth="1"/>
    <col min="4615" max="4615" width="11.85546875" bestFit="1" customWidth="1"/>
    <col min="4616" max="4616" width="13.42578125" bestFit="1" customWidth="1"/>
    <col min="4617" max="4617" width="9.28515625" bestFit="1" customWidth="1"/>
    <col min="4865" max="4865" width="11.140625" bestFit="1" customWidth="1"/>
    <col min="4866" max="4866" width="36" bestFit="1" customWidth="1"/>
    <col min="4867" max="4867" width="12.42578125" bestFit="1" customWidth="1"/>
    <col min="4868" max="4868" width="22.28515625" bestFit="1" customWidth="1"/>
    <col min="4869" max="4869" width="16.85546875" customWidth="1"/>
    <col min="4870" max="4870" width="13.5703125" bestFit="1" customWidth="1"/>
    <col min="4871" max="4871" width="11.85546875" bestFit="1" customWidth="1"/>
    <col min="4872" max="4872" width="13.42578125" bestFit="1" customWidth="1"/>
    <col min="4873" max="4873" width="9.28515625" bestFit="1" customWidth="1"/>
    <col min="5121" max="5121" width="11.140625" bestFit="1" customWidth="1"/>
    <col min="5122" max="5122" width="36" bestFit="1" customWidth="1"/>
    <col min="5123" max="5123" width="12.42578125" bestFit="1" customWidth="1"/>
    <col min="5124" max="5124" width="22.28515625" bestFit="1" customWidth="1"/>
    <col min="5125" max="5125" width="16.85546875" customWidth="1"/>
    <col min="5126" max="5126" width="13.5703125" bestFit="1" customWidth="1"/>
    <col min="5127" max="5127" width="11.85546875" bestFit="1" customWidth="1"/>
    <col min="5128" max="5128" width="13.42578125" bestFit="1" customWidth="1"/>
    <col min="5129" max="5129" width="9.28515625" bestFit="1" customWidth="1"/>
    <col min="5377" max="5377" width="11.140625" bestFit="1" customWidth="1"/>
    <col min="5378" max="5378" width="36" bestFit="1" customWidth="1"/>
    <col min="5379" max="5379" width="12.42578125" bestFit="1" customWidth="1"/>
    <col min="5380" max="5380" width="22.28515625" bestFit="1" customWidth="1"/>
    <col min="5381" max="5381" width="16.85546875" customWidth="1"/>
    <col min="5382" max="5382" width="13.5703125" bestFit="1" customWidth="1"/>
    <col min="5383" max="5383" width="11.85546875" bestFit="1" customWidth="1"/>
    <col min="5384" max="5384" width="13.42578125" bestFit="1" customWidth="1"/>
    <col min="5385" max="5385" width="9.28515625" bestFit="1" customWidth="1"/>
    <col min="5633" max="5633" width="11.140625" bestFit="1" customWidth="1"/>
    <col min="5634" max="5634" width="36" bestFit="1" customWidth="1"/>
    <col min="5635" max="5635" width="12.42578125" bestFit="1" customWidth="1"/>
    <col min="5636" max="5636" width="22.28515625" bestFit="1" customWidth="1"/>
    <col min="5637" max="5637" width="16.85546875" customWidth="1"/>
    <col min="5638" max="5638" width="13.5703125" bestFit="1" customWidth="1"/>
    <col min="5639" max="5639" width="11.85546875" bestFit="1" customWidth="1"/>
    <col min="5640" max="5640" width="13.42578125" bestFit="1" customWidth="1"/>
    <col min="5641" max="5641" width="9.28515625" bestFit="1" customWidth="1"/>
    <col min="5889" max="5889" width="11.140625" bestFit="1" customWidth="1"/>
    <col min="5890" max="5890" width="36" bestFit="1" customWidth="1"/>
    <col min="5891" max="5891" width="12.42578125" bestFit="1" customWidth="1"/>
    <col min="5892" max="5892" width="22.28515625" bestFit="1" customWidth="1"/>
    <col min="5893" max="5893" width="16.85546875" customWidth="1"/>
    <col min="5894" max="5894" width="13.5703125" bestFit="1" customWidth="1"/>
    <col min="5895" max="5895" width="11.85546875" bestFit="1" customWidth="1"/>
    <col min="5896" max="5896" width="13.42578125" bestFit="1" customWidth="1"/>
    <col min="5897" max="5897" width="9.28515625" bestFit="1" customWidth="1"/>
    <col min="6145" max="6145" width="11.140625" bestFit="1" customWidth="1"/>
    <col min="6146" max="6146" width="36" bestFit="1" customWidth="1"/>
    <col min="6147" max="6147" width="12.42578125" bestFit="1" customWidth="1"/>
    <col min="6148" max="6148" width="22.28515625" bestFit="1" customWidth="1"/>
    <col min="6149" max="6149" width="16.85546875" customWidth="1"/>
    <col min="6150" max="6150" width="13.5703125" bestFit="1" customWidth="1"/>
    <col min="6151" max="6151" width="11.85546875" bestFit="1" customWidth="1"/>
    <col min="6152" max="6152" width="13.42578125" bestFit="1" customWidth="1"/>
    <col min="6153" max="6153" width="9.28515625" bestFit="1" customWidth="1"/>
    <col min="6401" max="6401" width="11.140625" bestFit="1" customWidth="1"/>
    <col min="6402" max="6402" width="36" bestFit="1" customWidth="1"/>
    <col min="6403" max="6403" width="12.42578125" bestFit="1" customWidth="1"/>
    <col min="6404" max="6404" width="22.28515625" bestFit="1" customWidth="1"/>
    <col min="6405" max="6405" width="16.85546875" customWidth="1"/>
    <col min="6406" max="6406" width="13.5703125" bestFit="1" customWidth="1"/>
    <col min="6407" max="6407" width="11.85546875" bestFit="1" customWidth="1"/>
    <col min="6408" max="6408" width="13.42578125" bestFit="1" customWidth="1"/>
    <col min="6409" max="6409" width="9.28515625" bestFit="1" customWidth="1"/>
    <col min="6657" max="6657" width="11.140625" bestFit="1" customWidth="1"/>
    <col min="6658" max="6658" width="36" bestFit="1" customWidth="1"/>
    <col min="6659" max="6659" width="12.42578125" bestFit="1" customWidth="1"/>
    <col min="6660" max="6660" width="22.28515625" bestFit="1" customWidth="1"/>
    <col min="6661" max="6661" width="16.85546875" customWidth="1"/>
    <col min="6662" max="6662" width="13.5703125" bestFit="1" customWidth="1"/>
    <col min="6663" max="6663" width="11.85546875" bestFit="1" customWidth="1"/>
    <col min="6664" max="6664" width="13.42578125" bestFit="1" customWidth="1"/>
    <col min="6665" max="6665" width="9.28515625" bestFit="1" customWidth="1"/>
    <col min="6913" max="6913" width="11.140625" bestFit="1" customWidth="1"/>
    <col min="6914" max="6914" width="36" bestFit="1" customWidth="1"/>
    <col min="6915" max="6915" width="12.42578125" bestFit="1" customWidth="1"/>
    <col min="6916" max="6916" width="22.28515625" bestFit="1" customWidth="1"/>
    <col min="6917" max="6917" width="16.85546875" customWidth="1"/>
    <col min="6918" max="6918" width="13.5703125" bestFit="1" customWidth="1"/>
    <col min="6919" max="6919" width="11.85546875" bestFit="1" customWidth="1"/>
    <col min="6920" max="6920" width="13.42578125" bestFit="1" customWidth="1"/>
    <col min="6921" max="6921" width="9.28515625" bestFit="1" customWidth="1"/>
    <col min="7169" max="7169" width="11.140625" bestFit="1" customWidth="1"/>
    <col min="7170" max="7170" width="36" bestFit="1" customWidth="1"/>
    <col min="7171" max="7171" width="12.42578125" bestFit="1" customWidth="1"/>
    <col min="7172" max="7172" width="22.28515625" bestFit="1" customWidth="1"/>
    <col min="7173" max="7173" width="16.85546875" customWidth="1"/>
    <col min="7174" max="7174" width="13.5703125" bestFit="1" customWidth="1"/>
    <col min="7175" max="7175" width="11.85546875" bestFit="1" customWidth="1"/>
    <col min="7176" max="7176" width="13.42578125" bestFit="1" customWidth="1"/>
    <col min="7177" max="7177" width="9.28515625" bestFit="1" customWidth="1"/>
    <col min="7425" max="7425" width="11.140625" bestFit="1" customWidth="1"/>
    <col min="7426" max="7426" width="36" bestFit="1" customWidth="1"/>
    <col min="7427" max="7427" width="12.42578125" bestFit="1" customWidth="1"/>
    <col min="7428" max="7428" width="22.28515625" bestFit="1" customWidth="1"/>
    <col min="7429" max="7429" width="16.85546875" customWidth="1"/>
    <col min="7430" max="7430" width="13.5703125" bestFit="1" customWidth="1"/>
    <col min="7431" max="7431" width="11.85546875" bestFit="1" customWidth="1"/>
    <col min="7432" max="7432" width="13.42578125" bestFit="1" customWidth="1"/>
    <col min="7433" max="7433" width="9.28515625" bestFit="1" customWidth="1"/>
    <col min="7681" max="7681" width="11.140625" bestFit="1" customWidth="1"/>
    <col min="7682" max="7682" width="36" bestFit="1" customWidth="1"/>
    <col min="7683" max="7683" width="12.42578125" bestFit="1" customWidth="1"/>
    <col min="7684" max="7684" width="22.28515625" bestFit="1" customWidth="1"/>
    <col min="7685" max="7685" width="16.85546875" customWidth="1"/>
    <col min="7686" max="7686" width="13.5703125" bestFit="1" customWidth="1"/>
    <col min="7687" max="7687" width="11.85546875" bestFit="1" customWidth="1"/>
    <col min="7688" max="7688" width="13.42578125" bestFit="1" customWidth="1"/>
    <col min="7689" max="7689" width="9.28515625" bestFit="1" customWidth="1"/>
    <col min="7937" max="7937" width="11.140625" bestFit="1" customWidth="1"/>
    <col min="7938" max="7938" width="36" bestFit="1" customWidth="1"/>
    <col min="7939" max="7939" width="12.42578125" bestFit="1" customWidth="1"/>
    <col min="7940" max="7940" width="22.28515625" bestFit="1" customWidth="1"/>
    <col min="7941" max="7941" width="16.85546875" customWidth="1"/>
    <col min="7942" max="7942" width="13.5703125" bestFit="1" customWidth="1"/>
    <col min="7943" max="7943" width="11.85546875" bestFit="1" customWidth="1"/>
    <col min="7944" max="7944" width="13.42578125" bestFit="1" customWidth="1"/>
    <col min="7945" max="7945" width="9.28515625" bestFit="1" customWidth="1"/>
    <col min="8193" max="8193" width="11.140625" bestFit="1" customWidth="1"/>
    <col min="8194" max="8194" width="36" bestFit="1" customWidth="1"/>
    <col min="8195" max="8195" width="12.42578125" bestFit="1" customWidth="1"/>
    <col min="8196" max="8196" width="22.28515625" bestFit="1" customWidth="1"/>
    <col min="8197" max="8197" width="16.85546875" customWidth="1"/>
    <col min="8198" max="8198" width="13.5703125" bestFit="1" customWidth="1"/>
    <col min="8199" max="8199" width="11.85546875" bestFit="1" customWidth="1"/>
    <col min="8200" max="8200" width="13.42578125" bestFit="1" customWidth="1"/>
    <col min="8201" max="8201" width="9.28515625" bestFit="1" customWidth="1"/>
    <col min="8449" max="8449" width="11.140625" bestFit="1" customWidth="1"/>
    <col min="8450" max="8450" width="36" bestFit="1" customWidth="1"/>
    <col min="8451" max="8451" width="12.42578125" bestFit="1" customWidth="1"/>
    <col min="8452" max="8452" width="22.28515625" bestFit="1" customWidth="1"/>
    <col min="8453" max="8453" width="16.85546875" customWidth="1"/>
    <col min="8454" max="8454" width="13.5703125" bestFit="1" customWidth="1"/>
    <col min="8455" max="8455" width="11.85546875" bestFit="1" customWidth="1"/>
    <col min="8456" max="8456" width="13.42578125" bestFit="1" customWidth="1"/>
    <col min="8457" max="8457" width="9.28515625" bestFit="1" customWidth="1"/>
    <col min="8705" max="8705" width="11.140625" bestFit="1" customWidth="1"/>
    <col min="8706" max="8706" width="36" bestFit="1" customWidth="1"/>
    <col min="8707" max="8707" width="12.42578125" bestFit="1" customWidth="1"/>
    <col min="8708" max="8708" width="22.28515625" bestFit="1" customWidth="1"/>
    <col min="8709" max="8709" width="16.85546875" customWidth="1"/>
    <col min="8710" max="8710" width="13.5703125" bestFit="1" customWidth="1"/>
    <col min="8711" max="8711" width="11.85546875" bestFit="1" customWidth="1"/>
    <col min="8712" max="8712" width="13.42578125" bestFit="1" customWidth="1"/>
    <col min="8713" max="8713" width="9.28515625" bestFit="1" customWidth="1"/>
    <col min="8961" max="8961" width="11.140625" bestFit="1" customWidth="1"/>
    <col min="8962" max="8962" width="36" bestFit="1" customWidth="1"/>
    <col min="8963" max="8963" width="12.42578125" bestFit="1" customWidth="1"/>
    <col min="8964" max="8964" width="22.28515625" bestFit="1" customWidth="1"/>
    <col min="8965" max="8965" width="16.85546875" customWidth="1"/>
    <col min="8966" max="8966" width="13.5703125" bestFit="1" customWidth="1"/>
    <col min="8967" max="8967" width="11.85546875" bestFit="1" customWidth="1"/>
    <col min="8968" max="8968" width="13.42578125" bestFit="1" customWidth="1"/>
    <col min="8969" max="8969" width="9.28515625" bestFit="1" customWidth="1"/>
    <col min="9217" max="9217" width="11.140625" bestFit="1" customWidth="1"/>
    <col min="9218" max="9218" width="36" bestFit="1" customWidth="1"/>
    <col min="9219" max="9219" width="12.42578125" bestFit="1" customWidth="1"/>
    <col min="9220" max="9220" width="22.28515625" bestFit="1" customWidth="1"/>
    <col min="9221" max="9221" width="16.85546875" customWidth="1"/>
    <col min="9222" max="9222" width="13.5703125" bestFit="1" customWidth="1"/>
    <col min="9223" max="9223" width="11.85546875" bestFit="1" customWidth="1"/>
    <col min="9224" max="9224" width="13.42578125" bestFit="1" customWidth="1"/>
    <col min="9225" max="9225" width="9.28515625" bestFit="1" customWidth="1"/>
    <col min="9473" max="9473" width="11.140625" bestFit="1" customWidth="1"/>
    <col min="9474" max="9474" width="36" bestFit="1" customWidth="1"/>
    <col min="9475" max="9475" width="12.42578125" bestFit="1" customWidth="1"/>
    <col min="9476" max="9476" width="22.28515625" bestFit="1" customWidth="1"/>
    <col min="9477" max="9477" width="16.85546875" customWidth="1"/>
    <col min="9478" max="9478" width="13.5703125" bestFit="1" customWidth="1"/>
    <col min="9479" max="9479" width="11.85546875" bestFit="1" customWidth="1"/>
    <col min="9480" max="9480" width="13.42578125" bestFit="1" customWidth="1"/>
    <col min="9481" max="9481" width="9.28515625" bestFit="1" customWidth="1"/>
    <col min="9729" max="9729" width="11.140625" bestFit="1" customWidth="1"/>
    <col min="9730" max="9730" width="36" bestFit="1" customWidth="1"/>
    <col min="9731" max="9731" width="12.42578125" bestFit="1" customWidth="1"/>
    <col min="9732" max="9732" width="22.28515625" bestFit="1" customWidth="1"/>
    <col min="9733" max="9733" width="16.85546875" customWidth="1"/>
    <col min="9734" max="9734" width="13.5703125" bestFit="1" customWidth="1"/>
    <col min="9735" max="9735" width="11.85546875" bestFit="1" customWidth="1"/>
    <col min="9736" max="9736" width="13.42578125" bestFit="1" customWidth="1"/>
    <col min="9737" max="9737" width="9.28515625" bestFit="1" customWidth="1"/>
    <col min="9985" max="9985" width="11.140625" bestFit="1" customWidth="1"/>
    <col min="9986" max="9986" width="36" bestFit="1" customWidth="1"/>
    <col min="9987" max="9987" width="12.42578125" bestFit="1" customWidth="1"/>
    <col min="9988" max="9988" width="22.28515625" bestFit="1" customWidth="1"/>
    <col min="9989" max="9989" width="16.85546875" customWidth="1"/>
    <col min="9990" max="9990" width="13.5703125" bestFit="1" customWidth="1"/>
    <col min="9991" max="9991" width="11.85546875" bestFit="1" customWidth="1"/>
    <col min="9992" max="9992" width="13.42578125" bestFit="1" customWidth="1"/>
    <col min="9993" max="9993" width="9.28515625" bestFit="1" customWidth="1"/>
    <col min="10241" max="10241" width="11.140625" bestFit="1" customWidth="1"/>
    <col min="10242" max="10242" width="36" bestFit="1" customWidth="1"/>
    <col min="10243" max="10243" width="12.42578125" bestFit="1" customWidth="1"/>
    <col min="10244" max="10244" width="22.28515625" bestFit="1" customWidth="1"/>
    <col min="10245" max="10245" width="16.85546875" customWidth="1"/>
    <col min="10246" max="10246" width="13.5703125" bestFit="1" customWidth="1"/>
    <col min="10247" max="10247" width="11.85546875" bestFit="1" customWidth="1"/>
    <col min="10248" max="10248" width="13.42578125" bestFit="1" customWidth="1"/>
    <col min="10249" max="10249" width="9.28515625" bestFit="1" customWidth="1"/>
    <col min="10497" max="10497" width="11.140625" bestFit="1" customWidth="1"/>
    <col min="10498" max="10498" width="36" bestFit="1" customWidth="1"/>
    <col min="10499" max="10499" width="12.42578125" bestFit="1" customWidth="1"/>
    <col min="10500" max="10500" width="22.28515625" bestFit="1" customWidth="1"/>
    <col min="10501" max="10501" width="16.85546875" customWidth="1"/>
    <col min="10502" max="10502" width="13.5703125" bestFit="1" customWidth="1"/>
    <col min="10503" max="10503" width="11.85546875" bestFit="1" customWidth="1"/>
    <col min="10504" max="10504" width="13.42578125" bestFit="1" customWidth="1"/>
    <col min="10505" max="10505" width="9.28515625" bestFit="1" customWidth="1"/>
    <col min="10753" max="10753" width="11.140625" bestFit="1" customWidth="1"/>
    <col min="10754" max="10754" width="36" bestFit="1" customWidth="1"/>
    <col min="10755" max="10755" width="12.42578125" bestFit="1" customWidth="1"/>
    <col min="10756" max="10756" width="22.28515625" bestFit="1" customWidth="1"/>
    <col min="10757" max="10757" width="16.85546875" customWidth="1"/>
    <col min="10758" max="10758" width="13.5703125" bestFit="1" customWidth="1"/>
    <col min="10759" max="10759" width="11.85546875" bestFit="1" customWidth="1"/>
    <col min="10760" max="10760" width="13.42578125" bestFit="1" customWidth="1"/>
    <col min="10761" max="10761" width="9.28515625" bestFit="1" customWidth="1"/>
    <col min="11009" max="11009" width="11.140625" bestFit="1" customWidth="1"/>
    <col min="11010" max="11010" width="36" bestFit="1" customWidth="1"/>
    <col min="11011" max="11011" width="12.42578125" bestFit="1" customWidth="1"/>
    <col min="11012" max="11012" width="22.28515625" bestFit="1" customWidth="1"/>
    <col min="11013" max="11013" width="16.85546875" customWidth="1"/>
    <col min="11014" max="11014" width="13.5703125" bestFit="1" customWidth="1"/>
    <col min="11015" max="11015" width="11.85546875" bestFit="1" customWidth="1"/>
    <col min="11016" max="11016" width="13.42578125" bestFit="1" customWidth="1"/>
    <col min="11017" max="11017" width="9.28515625" bestFit="1" customWidth="1"/>
    <col min="11265" max="11265" width="11.140625" bestFit="1" customWidth="1"/>
    <col min="11266" max="11266" width="36" bestFit="1" customWidth="1"/>
    <col min="11267" max="11267" width="12.42578125" bestFit="1" customWidth="1"/>
    <col min="11268" max="11268" width="22.28515625" bestFit="1" customWidth="1"/>
    <col min="11269" max="11269" width="16.85546875" customWidth="1"/>
    <col min="11270" max="11270" width="13.5703125" bestFit="1" customWidth="1"/>
    <col min="11271" max="11271" width="11.85546875" bestFit="1" customWidth="1"/>
    <col min="11272" max="11272" width="13.42578125" bestFit="1" customWidth="1"/>
    <col min="11273" max="11273" width="9.28515625" bestFit="1" customWidth="1"/>
    <col min="11521" max="11521" width="11.140625" bestFit="1" customWidth="1"/>
    <col min="11522" max="11522" width="36" bestFit="1" customWidth="1"/>
    <col min="11523" max="11523" width="12.42578125" bestFit="1" customWidth="1"/>
    <col min="11524" max="11524" width="22.28515625" bestFit="1" customWidth="1"/>
    <col min="11525" max="11525" width="16.85546875" customWidth="1"/>
    <col min="11526" max="11526" width="13.5703125" bestFit="1" customWidth="1"/>
    <col min="11527" max="11527" width="11.85546875" bestFit="1" customWidth="1"/>
    <col min="11528" max="11528" width="13.42578125" bestFit="1" customWidth="1"/>
    <col min="11529" max="11529" width="9.28515625" bestFit="1" customWidth="1"/>
    <col min="11777" max="11777" width="11.140625" bestFit="1" customWidth="1"/>
    <col min="11778" max="11778" width="36" bestFit="1" customWidth="1"/>
    <col min="11779" max="11779" width="12.42578125" bestFit="1" customWidth="1"/>
    <col min="11780" max="11780" width="22.28515625" bestFit="1" customWidth="1"/>
    <col min="11781" max="11781" width="16.85546875" customWidth="1"/>
    <col min="11782" max="11782" width="13.5703125" bestFit="1" customWidth="1"/>
    <col min="11783" max="11783" width="11.85546875" bestFit="1" customWidth="1"/>
    <col min="11784" max="11784" width="13.42578125" bestFit="1" customWidth="1"/>
    <col min="11785" max="11785" width="9.28515625" bestFit="1" customWidth="1"/>
    <col min="12033" max="12033" width="11.140625" bestFit="1" customWidth="1"/>
    <col min="12034" max="12034" width="36" bestFit="1" customWidth="1"/>
    <col min="12035" max="12035" width="12.42578125" bestFit="1" customWidth="1"/>
    <col min="12036" max="12036" width="22.28515625" bestFit="1" customWidth="1"/>
    <col min="12037" max="12037" width="16.85546875" customWidth="1"/>
    <col min="12038" max="12038" width="13.5703125" bestFit="1" customWidth="1"/>
    <col min="12039" max="12039" width="11.85546875" bestFit="1" customWidth="1"/>
    <col min="12040" max="12040" width="13.42578125" bestFit="1" customWidth="1"/>
    <col min="12041" max="12041" width="9.28515625" bestFit="1" customWidth="1"/>
    <col min="12289" max="12289" width="11.140625" bestFit="1" customWidth="1"/>
    <col min="12290" max="12290" width="36" bestFit="1" customWidth="1"/>
    <col min="12291" max="12291" width="12.42578125" bestFit="1" customWidth="1"/>
    <col min="12292" max="12292" width="22.28515625" bestFit="1" customWidth="1"/>
    <col min="12293" max="12293" width="16.85546875" customWidth="1"/>
    <col min="12294" max="12294" width="13.5703125" bestFit="1" customWidth="1"/>
    <col min="12295" max="12295" width="11.85546875" bestFit="1" customWidth="1"/>
    <col min="12296" max="12296" width="13.42578125" bestFit="1" customWidth="1"/>
    <col min="12297" max="12297" width="9.28515625" bestFit="1" customWidth="1"/>
    <col min="12545" max="12545" width="11.140625" bestFit="1" customWidth="1"/>
    <col min="12546" max="12546" width="36" bestFit="1" customWidth="1"/>
    <col min="12547" max="12547" width="12.42578125" bestFit="1" customWidth="1"/>
    <col min="12548" max="12548" width="22.28515625" bestFit="1" customWidth="1"/>
    <col min="12549" max="12549" width="16.85546875" customWidth="1"/>
    <col min="12550" max="12550" width="13.5703125" bestFit="1" customWidth="1"/>
    <col min="12551" max="12551" width="11.85546875" bestFit="1" customWidth="1"/>
    <col min="12552" max="12552" width="13.42578125" bestFit="1" customWidth="1"/>
    <col min="12553" max="12553" width="9.28515625" bestFit="1" customWidth="1"/>
    <col min="12801" max="12801" width="11.140625" bestFit="1" customWidth="1"/>
    <col min="12802" max="12802" width="36" bestFit="1" customWidth="1"/>
    <col min="12803" max="12803" width="12.42578125" bestFit="1" customWidth="1"/>
    <col min="12804" max="12804" width="22.28515625" bestFit="1" customWidth="1"/>
    <col min="12805" max="12805" width="16.85546875" customWidth="1"/>
    <col min="12806" max="12806" width="13.5703125" bestFit="1" customWidth="1"/>
    <col min="12807" max="12807" width="11.85546875" bestFit="1" customWidth="1"/>
    <col min="12808" max="12808" width="13.42578125" bestFit="1" customWidth="1"/>
    <col min="12809" max="12809" width="9.28515625" bestFit="1" customWidth="1"/>
    <col min="13057" max="13057" width="11.140625" bestFit="1" customWidth="1"/>
    <col min="13058" max="13058" width="36" bestFit="1" customWidth="1"/>
    <col min="13059" max="13059" width="12.42578125" bestFit="1" customWidth="1"/>
    <col min="13060" max="13060" width="22.28515625" bestFit="1" customWidth="1"/>
    <col min="13061" max="13061" width="16.85546875" customWidth="1"/>
    <col min="13062" max="13062" width="13.5703125" bestFit="1" customWidth="1"/>
    <col min="13063" max="13063" width="11.85546875" bestFit="1" customWidth="1"/>
    <col min="13064" max="13064" width="13.42578125" bestFit="1" customWidth="1"/>
    <col min="13065" max="13065" width="9.28515625" bestFit="1" customWidth="1"/>
    <col min="13313" max="13313" width="11.140625" bestFit="1" customWidth="1"/>
    <col min="13314" max="13314" width="36" bestFit="1" customWidth="1"/>
    <col min="13315" max="13315" width="12.42578125" bestFit="1" customWidth="1"/>
    <col min="13316" max="13316" width="22.28515625" bestFit="1" customWidth="1"/>
    <col min="13317" max="13317" width="16.85546875" customWidth="1"/>
    <col min="13318" max="13318" width="13.5703125" bestFit="1" customWidth="1"/>
    <col min="13319" max="13319" width="11.85546875" bestFit="1" customWidth="1"/>
    <col min="13320" max="13320" width="13.42578125" bestFit="1" customWidth="1"/>
    <col min="13321" max="13321" width="9.28515625" bestFit="1" customWidth="1"/>
    <col min="13569" max="13569" width="11.140625" bestFit="1" customWidth="1"/>
    <col min="13570" max="13570" width="36" bestFit="1" customWidth="1"/>
    <col min="13571" max="13571" width="12.42578125" bestFit="1" customWidth="1"/>
    <col min="13572" max="13572" width="22.28515625" bestFit="1" customWidth="1"/>
    <col min="13573" max="13573" width="16.85546875" customWidth="1"/>
    <col min="13574" max="13574" width="13.5703125" bestFit="1" customWidth="1"/>
    <col min="13575" max="13575" width="11.85546875" bestFit="1" customWidth="1"/>
    <col min="13576" max="13576" width="13.42578125" bestFit="1" customWidth="1"/>
    <col min="13577" max="13577" width="9.28515625" bestFit="1" customWidth="1"/>
    <col min="13825" max="13825" width="11.140625" bestFit="1" customWidth="1"/>
    <col min="13826" max="13826" width="36" bestFit="1" customWidth="1"/>
    <col min="13827" max="13827" width="12.42578125" bestFit="1" customWidth="1"/>
    <col min="13828" max="13828" width="22.28515625" bestFit="1" customWidth="1"/>
    <col min="13829" max="13829" width="16.85546875" customWidth="1"/>
    <col min="13830" max="13830" width="13.5703125" bestFit="1" customWidth="1"/>
    <col min="13831" max="13831" width="11.85546875" bestFit="1" customWidth="1"/>
    <col min="13832" max="13832" width="13.42578125" bestFit="1" customWidth="1"/>
    <col min="13833" max="13833" width="9.28515625" bestFit="1" customWidth="1"/>
    <col min="14081" max="14081" width="11.140625" bestFit="1" customWidth="1"/>
    <col min="14082" max="14082" width="36" bestFit="1" customWidth="1"/>
    <col min="14083" max="14083" width="12.42578125" bestFit="1" customWidth="1"/>
    <col min="14084" max="14084" width="22.28515625" bestFit="1" customWidth="1"/>
    <col min="14085" max="14085" width="16.85546875" customWidth="1"/>
    <col min="14086" max="14086" width="13.5703125" bestFit="1" customWidth="1"/>
    <col min="14087" max="14087" width="11.85546875" bestFit="1" customWidth="1"/>
    <col min="14088" max="14088" width="13.42578125" bestFit="1" customWidth="1"/>
    <col min="14089" max="14089" width="9.28515625" bestFit="1" customWidth="1"/>
    <col min="14337" max="14337" width="11.140625" bestFit="1" customWidth="1"/>
    <col min="14338" max="14338" width="36" bestFit="1" customWidth="1"/>
    <col min="14339" max="14339" width="12.42578125" bestFit="1" customWidth="1"/>
    <col min="14340" max="14340" width="22.28515625" bestFit="1" customWidth="1"/>
    <col min="14341" max="14341" width="16.85546875" customWidth="1"/>
    <col min="14342" max="14342" width="13.5703125" bestFit="1" customWidth="1"/>
    <col min="14343" max="14343" width="11.85546875" bestFit="1" customWidth="1"/>
    <col min="14344" max="14344" width="13.42578125" bestFit="1" customWidth="1"/>
    <col min="14345" max="14345" width="9.28515625" bestFit="1" customWidth="1"/>
    <col min="14593" max="14593" width="11.140625" bestFit="1" customWidth="1"/>
    <col min="14594" max="14594" width="36" bestFit="1" customWidth="1"/>
    <col min="14595" max="14595" width="12.42578125" bestFit="1" customWidth="1"/>
    <col min="14596" max="14596" width="22.28515625" bestFit="1" customWidth="1"/>
    <col min="14597" max="14597" width="16.85546875" customWidth="1"/>
    <col min="14598" max="14598" width="13.5703125" bestFit="1" customWidth="1"/>
    <col min="14599" max="14599" width="11.85546875" bestFit="1" customWidth="1"/>
    <col min="14600" max="14600" width="13.42578125" bestFit="1" customWidth="1"/>
    <col min="14601" max="14601" width="9.28515625" bestFit="1" customWidth="1"/>
    <col min="14849" max="14849" width="11.140625" bestFit="1" customWidth="1"/>
    <col min="14850" max="14850" width="36" bestFit="1" customWidth="1"/>
    <col min="14851" max="14851" width="12.42578125" bestFit="1" customWidth="1"/>
    <col min="14852" max="14852" width="22.28515625" bestFit="1" customWidth="1"/>
    <col min="14853" max="14853" width="16.85546875" customWidth="1"/>
    <col min="14854" max="14854" width="13.5703125" bestFit="1" customWidth="1"/>
    <col min="14855" max="14855" width="11.85546875" bestFit="1" customWidth="1"/>
    <col min="14856" max="14856" width="13.42578125" bestFit="1" customWidth="1"/>
    <col min="14857" max="14857" width="9.28515625" bestFit="1" customWidth="1"/>
    <col min="15105" max="15105" width="11.140625" bestFit="1" customWidth="1"/>
    <col min="15106" max="15106" width="36" bestFit="1" customWidth="1"/>
    <col min="15107" max="15107" width="12.42578125" bestFit="1" customWidth="1"/>
    <col min="15108" max="15108" width="22.28515625" bestFit="1" customWidth="1"/>
    <col min="15109" max="15109" width="16.85546875" customWidth="1"/>
    <col min="15110" max="15110" width="13.5703125" bestFit="1" customWidth="1"/>
    <col min="15111" max="15111" width="11.85546875" bestFit="1" customWidth="1"/>
    <col min="15112" max="15112" width="13.42578125" bestFit="1" customWidth="1"/>
    <col min="15113" max="15113" width="9.28515625" bestFit="1" customWidth="1"/>
    <col min="15361" max="15361" width="11.140625" bestFit="1" customWidth="1"/>
    <col min="15362" max="15362" width="36" bestFit="1" customWidth="1"/>
    <col min="15363" max="15363" width="12.42578125" bestFit="1" customWidth="1"/>
    <col min="15364" max="15364" width="22.28515625" bestFit="1" customWidth="1"/>
    <col min="15365" max="15365" width="16.85546875" customWidth="1"/>
    <col min="15366" max="15366" width="13.5703125" bestFit="1" customWidth="1"/>
    <col min="15367" max="15367" width="11.85546875" bestFit="1" customWidth="1"/>
    <col min="15368" max="15368" width="13.42578125" bestFit="1" customWidth="1"/>
    <col min="15369" max="15369" width="9.28515625" bestFit="1" customWidth="1"/>
    <col min="15617" max="15617" width="11.140625" bestFit="1" customWidth="1"/>
    <col min="15618" max="15618" width="36" bestFit="1" customWidth="1"/>
    <col min="15619" max="15619" width="12.42578125" bestFit="1" customWidth="1"/>
    <col min="15620" max="15620" width="22.28515625" bestFit="1" customWidth="1"/>
    <col min="15621" max="15621" width="16.85546875" customWidth="1"/>
    <col min="15622" max="15622" width="13.5703125" bestFit="1" customWidth="1"/>
    <col min="15623" max="15623" width="11.85546875" bestFit="1" customWidth="1"/>
    <col min="15624" max="15624" width="13.42578125" bestFit="1" customWidth="1"/>
    <col min="15625" max="15625" width="9.28515625" bestFit="1" customWidth="1"/>
    <col min="15873" max="15873" width="11.140625" bestFit="1" customWidth="1"/>
    <col min="15874" max="15874" width="36" bestFit="1" customWidth="1"/>
    <col min="15875" max="15875" width="12.42578125" bestFit="1" customWidth="1"/>
    <col min="15876" max="15876" width="22.28515625" bestFit="1" customWidth="1"/>
    <col min="15877" max="15877" width="16.85546875" customWidth="1"/>
    <col min="15878" max="15878" width="13.5703125" bestFit="1" customWidth="1"/>
    <col min="15879" max="15879" width="11.85546875" bestFit="1" customWidth="1"/>
    <col min="15880" max="15880" width="13.42578125" bestFit="1" customWidth="1"/>
    <col min="15881" max="15881" width="9.28515625" bestFit="1" customWidth="1"/>
    <col min="16129" max="16129" width="11.140625" bestFit="1" customWidth="1"/>
    <col min="16130" max="16130" width="36" bestFit="1" customWidth="1"/>
    <col min="16131" max="16131" width="12.42578125" bestFit="1" customWidth="1"/>
    <col min="16132" max="16132" width="22.28515625" bestFit="1" customWidth="1"/>
    <col min="16133" max="16133" width="16.85546875" customWidth="1"/>
    <col min="16134" max="16134" width="13.5703125" bestFit="1" customWidth="1"/>
    <col min="16135" max="16135" width="11.85546875" bestFit="1" customWidth="1"/>
    <col min="16136" max="16136" width="13.42578125" bestFit="1" customWidth="1"/>
    <col min="16137" max="16137" width="9.28515625" bestFit="1" customWidth="1"/>
  </cols>
  <sheetData>
    <row r="1" spans="1:10" ht="23.25" x14ac:dyDescent="0.35">
      <c r="A1" s="30" t="s">
        <v>30</v>
      </c>
      <c r="B1" s="31"/>
      <c r="C1" s="31"/>
      <c r="D1" s="32"/>
      <c r="E1" s="31"/>
      <c r="F1" s="31"/>
      <c r="G1" s="31"/>
      <c r="H1" s="31"/>
    </row>
    <row r="2" spans="1:10" ht="23.25" hidden="1" x14ac:dyDescent="0.35">
      <c r="A2" s="183" t="s">
        <v>18</v>
      </c>
      <c r="B2" s="183"/>
      <c r="C2" s="183"/>
      <c r="D2" s="33"/>
      <c r="E2" s="34"/>
      <c r="F2" s="34"/>
      <c r="G2" s="34"/>
      <c r="H2" s="34"/>
    </row>
    <row r="3" spans="1:10" ht="23.25" x14ac:dyDescent="0.35">
      <c r="A3" s="35" t="s">
        <v>19</v>
      </c>
      <c r="B3" s="36">
        <v>42508</v>
      </c>
      <c r="H3" s="29"/>
    </row>
    <row r="4" spans="1:10" ht="45" x14ac:dyDescent="0.25">
      <c r="A4" s="40" t="s">
        <v>1</v>
      </c>
      <c r="B4" s="41">
        <v>42518.465277777781</v>
      </c>
      <c r="D4" s="12"/>
      <c r="E4" s="29"/>
      <c r="F4" s="42"/>
    </row>
    <row r="5" spans="1:10" x14ac:dyDescent="0.25">
      <c r="A5" s="43" t="s">
        <v>20</v>
      </c>
      <c r="B5" s="43" t="s">
        <v>2</v>
      </c>
      <c r="C5" s="44" t="s">
        <v>3</v>
      </c>
      <c r="D5" s="45" t="s">
        <v>21</v>
      </c>
      <c r="E5" s="46" t="s">
        <v>22</v>
      </c>
      <c r="F5" s="47" t="s">
        <v>23</v>
      </c>
      <c r="G5" s="47" t="s">
        <v>24</v>
      </c>
      <c r="H5" s="48" t="s">
        <v>25</v>
      </c>
    </row>
    <row r="6" spans="1:10" ht="25.5" customHeight="1" x14ac:dyDescent="0.25">
      <c r="A6" s="65">
        <v>1</v>
      </c>
      <c r="B6" s="15" t="s">
        <v>7</v>
      </c>
      <c r="C6" s="24">
        <v>0.85</v>
      </c>
      <c r="D6" s="50"/>
      <c r="E6" s="66">
        <f t="shared" ref="E6:E19" si="0">D6-$B$4</f>
        <v>-42518.465277777781</v>
      </c>
      <c r="F6" s="67">
        <f t="shared" ref="F6:F19" si="1">CONVERT(D6-$B$4,"day","sec")</f>
        <v>-3673595400.0000005</v>
      </c>
      <c r="G6" s="65">
        <f t="shared" ref="G6:G19" si="2">F6*C6</f>
        <v>-3122556090.0000005</v>
      </c>
      <c r="H6" s="68" t="e">
        <f t="shared" ref="H6:H31" si="3">IF(G6="","",H5+1)</f>
        <v>#VALUE!</v>
      </c>
      <c r="I6">
        <v>5</v>
      </c>
      <c r="J6" s="28"/>
    </row>
    <row r="7" spans="1:10" s="14" customFormat="1" ht="25.5" customHeight="1" x14ac:dyDescent="0.25">
      <c r="A7" s="54">
        <v>2</v>
      </c>
      <c r="B7" s="15" t="s">
        <v>8</v>
      </c>
      <c r="C7" s="24">
        <v>0.97799999999999998</v>
      </c>
      <c r="D7" s="50"/>
      <c r="E7" s="55">
        <f t="shared" si="0"/>
        <v>-42518.465277777781</v>
      </c>
      <c r="F7" s="56">
        <f t="shared" si="1"/>
        <v>-3673595400.0000005</v>
      </c>
      <c r="G7" s="54">
        <f t="shared" si="2"/>
        <v>-3592776301.2000003</v>
      </c>
      <c r="H7" s="68" t="e">
        <f t="shared" si="3"/>
        <v>#VALUE!</v>
      </c>
      <c r="J7" s="52"/>
    </row>
    <row r="8" spans="1:10" ht="25.5" customHeight="1" x14ac:dyDescent="0.25">
      <c r="A8" s="65">
        <v>3</v>
      </c>
      <c r="B8" s="15" t="s">
        <v>9</v>
      </c>
      <c r="C8" s="24">
        <v>1.0549999999999999</v>
      </c>
      <c r="D8" s="50"/>
      <c r="E8" s="55">
        <f>D8-$B$4</f>
        <v>-42518.465277777781</v>
      </c>
      <c r="F8" s="67">
        <f t="shared" si="1"/>
        <v>-3673595400.0000005</v>
      </c>
      <c r="G8" s="65">
        <f t="shared" si="2"/>
        <v>-3875643147.0000005</v>
      </c>
      <c r="H8" s="68" t="e">
        <f t="shared" si="3"/>
        <v>#VALUE!</v>
      </c>
      <c r="J8" s="28"/>
    </row>
    <row r="9" spans="1:10" s="13" customFormat="1" ht="25.5" customHeight="1" x14ac:dyDescent="0.25">
      <c r="A9" s="54">
        <v>4</v>
      </c>
      <c r="B9" s="15" t="s">
        <v>10</v>
      </c>
      <c r="C9" s="21">
        <v>1.071</v>
      </c>
      <c r="D9" s="50"/>
      <c r="E9" s="55">
        <f t="shared" si="0"/>
        <v>-42518.465277777781</v>
      </c>
      <c r="F9" s="56">
        <f t="shared" si="1"/>
        <v>-3673595400.0000005</v>
      </c>
      <c r="G9" s="54">
        <f t="shared" si="2"/>
        <v>-3934420673.4000006</v>
      </c>
      <c r="H9" s="68" t="e">
        <f t="shared" si="3"/>
        <v>#VALUE!</v>
      </c>
      <c r="I9" s="57">
        <v>0.79997685185185186</v>
      </c>
      <c r="J9" s="58"/>
    </row>
    <row r="10" spans="1:10" ht="25.5" customHeight="1" x14ac:dyDescent="0.25">
      <c r="A10" s="65">
        <v>5</v>
      </c>
      <c r="B10" s="15" t="s">
        <v>11</v>
      </c>
      <c r="C10" s="24">
        <v>1.075</v>
      </c>
      <c r="D10" s="50"/>
      <c r="E10" s="55">
        <f t="shared" si="0"/>
        <v>-42518.465277777781</v>
      </c>
      <c r="F10" s="67">
        <f t="shared" si="1"/>
        <v>-3673595400.0000005</v>
      </c>
      <c r="G10" s="65">
        <f t="shared" si="2"/>
        <v>-3949115055.0000005</v>
      </c>
      <c r="H10" s="68" t="e">
        <f t="shared" si="3"/>
        <v>#VALUE!</v>
      </c>
      <c r="I10">
        <v>10</v>
      </c>
      <c r="J10" s="28"/>
    </row>
    <row r="11" spans="1:10" ht="25.5" customHeight="1" x14ac:dyDescent="0.25">
      <c r="A11" s="65">
        <v>6</v>
      </c>
      <c r="B11" s="15" t="s">
        <v>12</v>
      </c>
      <c r="C11" s="21">
        <v>1.085</v>
      </c>
      <c r="D11" s="50"/>
      <c r="E11" s="55">
        <f t="shared" si="0"/>
        <v>-42518.465277777781</v>
      </c>
      <c r="F11" s="67">
        <f t="shared" si="1"/>
        <v>-3673595400.0000005</v>
      </c>
      <c r="G11" s="65">
        <f t="shared" si="2"/>
        <v>-3985851009.0000005</v>
      </c>
      <c r="H11" s="68" t="e">
        <f t="shared" si="3"/>
        <v>#VALUE!</v>
      </c>
      <c r="I11" s="57">
        <v>0.80684027777777778</v>
      </c>
      <c r="J11" s="28"/>
    </row>
    <row r="12" spans="1:10" ht="25.5" customHeight="1" x14ac:dyDescent="0.25">
      <c r="A12" s="65">
        <v>7</v>
      </c>
      <c r="B12" s="15" t="s">
        <v>27</v>
      </c>
      <c r="C12" s="24">
        <v>1.085</v>
      </c>
      <c r="D12" s="50"/>
      <c r="E12" s="55">
        <f t="shared" si="0"/>
        <v>-42518.465277777781</v>
      </c>
      <c r="F12" s="67">
        <f t="shared" si="1"/>
        <v>-3673595400.0000005</v>
      </c>
      <c r="G12" s="65">
        <f t="shared" si="2"/>
        <v>-3985851009.0000005</v>
      </c>
      <c r="H12" s="59" t="e">
        <f t="shared" si="3"/>
        <v>#VALUE!</v>
      </c>
      <c r="I12" s="57">
        <v>0.80421296296296296</v>
      </c>
      <c r="J12" s="28"/>
    </row>
    <row r="13" spans="1:10" ht="25.5" customHeight="1" x14ac:dyDescent="0.25">
      <c r="A13" s="65">
        <v>9</v>
      </c>
      <c r="B13" s="15" t="s">
        <v>13</v>
      </c>
      <c r="C13" s="21">
        <v>1.1080000000000001</v>
      </c>
      <c r="D13" s="50"/>
      <c r="E13" s="55">
        <f t="shared" si="0"/>
        <v>-42518.465277777781</v>
      </c>
      <c r="F13" s="67">
        <f t="shared" si="1"/>
        <v>-3673595400.0000005</v>
      </c>
      <c r="G13" s="65">
        <f t="shared" si="2"/>
        <v>-4070343703.2000008</v>
      </c>
      <c r="H13" s="68" t="e">
        <f>IF(G13="","",#REF!+1)</f>
        <v>#REF!</v>
      </c>
      <c r="J13" s="28"/>
    </row>
    <row r="14" spans="1:10" ht="25.5" customHeight="1" x14ac:dyDescent="0.25">
      <c r="A14" s="65">
        <v>10</v>
      </c>
      <c r="B14" s="15" t="s">
        <v>28</v>
      </c>
      <c r="C14" s="24">
        <v>1.1599999999999999</v>
      </c>
      <c r="D14" s="50"/>
      <c r="E14" s="55">
        <f t="shared" si="0"/>
        <v>-42518.465277777781</v>
      </c>
      <c r="F14" s="67">
        <f t="shared" si="1"/>
        <v>-3673595400.0000005</v>
      </c>
      <c r="G14" s="65">
        <f t="shared" si="2"/>
        <v>-4261370664.0000005</v>
      </c>
      <c r="H14" s="59" t="e">
        <f t="shared" si="3"/>
        <v>#REF!</v>
      </c>
      <c r="I14" s="57">
        <v>0.80812499999999998</v>
      </c>
      <c r="J14" s="28"/>
    </row>
    <row r="15" spans="1:10" ht="25.5" customHeight="1" x14ac:dyDescent="0.25">
      <c r="A15" s="65">
        <v>12</v>
      </c>
      <c r="B15" s="15" t="s">
        <v>26</v>
      </c>
      <c r="C15" s="24">
        <v>1.1879999999999999</v>
      </c>
      <c r="D15" s="50"/>
      <c r="E15" s="55">
        <f t="shared" si="0"/>
        <v>-42518.465277777781</v>
      </c>
      <c r="F15" s="67">
        <f t="shared" si="1"/>
        <v>-3673595400.0000005</v>
      </c>
      <c r="G15" s="65">
        <f t="shared" si="2"/>
        <v>-4364231335.2000008</v>
      </c>
      <c r="H15" s="68" t="e">
        <f>IF(G15="","",#REF!+1)</f>
        <v>#REF!</v>
      </c>
      <c r="J15" s="28"/>
    </row>
    <row r="16" spans="1:10" ht="25.5" customHeight="1" x14ac:dyDescent="0.25">
      <c r="A16" s="65">
        <v>13</v>
      </c>
      <c r="B16" s="15" t="s">
        <v>14</v>
      </c>
      <c r="C16" s="24">
        <v>1.1910000000000001</v>
      </c>
      <c r="D16" s="50"/>
      <c r="E16" s="55">
        <f t="shared" si="0"/>
        <v>-42518.465277777781</v>
      </c>
      <c r="F16" s="67">
        <f t="shared" si="1"/>
        <v>-3673595400.0000005</v>
      </c>
      <c r="G16" s="65">
        <f t="shared" si="2"/>
        <v>-4375252121.4000006</v>
      </c>
      <c r="H16" s="68" t="e">
        <f t="shared" si="3"/>
        <v>#REF!</v>
      </c>
      <c r="I16" s="57">
        <v>0.80464120370370373</v>
      </c>
      <c r="J16" s="28"/>
    </row>
    <row r="17" spans="1:9" ht="25.5" customHeight="1" x14ac:dyDescent="0.25">
      <c r="A17" s="65">
        <v>14</v>
      </c>
      <c r="B17" s="60" t="s">
        <v>29</v>
      </c>
      <c r="C17" s="61">
        <v>1.2230000000000001</v>
      </c>
      <c r="D17" s="50"/>
      <c r="E17" s="55">
        <f t="shared" si="0"/>
        <v>-42518.465277777781</v>
      </c>
      <c r="F17" s="67">
        <f t="shared" si="1"/>
        <v>-3673595400.0000005</v>
      </c>
      <c r="G17" s="65">
        <f t="shared" si="2"/>
        <v>-4492807174.2000008</v>
      </c>
      <c r="H17" s="68" t="e">
        <f t="shared" si="3"/>
        <v>#REF!</v>
      </c>
      <c r="I17" s="57">
        <v>0.79694444444444434</v>
      </c>
    </row>
    <row r="18" spans="1:9" ht="25.5" customHeight="1" x14ac:dyDescent="0.25">
      <c r="A18" s="65">
        <v>15</v>
      </c>
      <c r="B18" s="15" t="s">
        <v>15</v>
      </c>
      <c r="C18" s="24">
        <v>1.2390000000000001</v>
      </c>
      <c r="D18" s="50"/>
      <c r="E18" s="55">
        <f t="shared" si="0"/>
        <v>-42518.465277777781</v>
      </c>
      <c r="F18" s="67">
        <f t="shared" si="1"/>
        <v>-3673595400.0000005</v>
      </c>
      <c r="G18" s="65">
        <f t="shared" si="2"/>
        <v>-4551584700.6000013</v>
      </c>
      <c r="H18" s="68" t="e">
        <f t="shared" si="3"/>
        <v>#REF!</v>
      </c>
    </row>
    <row r="19" spans="1:9" ht="25.5" customHeight="1" x14ac:dyDescent="0.25">
      <c r="A19" s="65">
        <v>16</v>
      </c>
      <c r="B19" s="15" t="s">
        <v>16</v>
      </c>
      <c r="C19" s="24">
        <v>1.24</v>
      </c>
      <c r="D19" s="62"/>
      <c r="E19" s="55">
        <f t="shared" si="0"/>
        <v>-42518.465277777781</v>
      </c>
      <c r="F19" s="67">
        <f t="shared" si="1"/>
        <v>-3673595400.0000005</v>
      </c>
      <c r="G19" s="65">
        <f t="shared" si="2"/>
        <v>-4555258296.000001</v>
      </c>
      <c r="H19" s="68" t="e">
        <f t="shared" si="3"/>
        <v>#REF!</v>
      </c>
    </row>
    <row r="20" spans="1:9" ht="25.5" customHeight="1" x14ac:dyDescent="0.25">
      <c r="A20" s="65"/>
      <c r="B20" s="65"/>
      <c r="C20" s="69"/>
      <c r="D20" s="64"/>
      <c r="E20" s="55"/>
      <c r="F20" s="65"/>
      <c r="G20" s="65"/>
      <c r="H20" s="68" t="str">
        <f t="shared" si="3"/>
        <v/>
      </c>
    </row>
    <row r="21" spans="1:9" ht="25.5" customHeight="1" x14ac:dyDescent="0.25">
      <c r="A21" s="65"/>
      <c r="B21" s="65"/>
      <c r="C21" s="69"/>
      <c r="D21" s="64"/>
      <c r="E21" s="55"/>
      <c r="F21" s="65"/>
      <c r="G21" s="65"/>
      <c r="H21" s="68" t="str">
        <f t="shared" si="3"/>
        <v/>
      </c>
    </row>
    <row r="22" spans="1:9" ht="25.5" customHeight="1" x14ac:dyDescent="0.25">
      <c r="A22" s="65"/>
      <c r="B22" s="65"/>
      <c r="C22" s="69"/>
      <c r="D22" s="64"/>
      <c r="E22" s="55"/>
      <c r="F22" s="65"/>
      <c r="G22" s="65"/>
      <c r="H22" s="68" t="str">
        <f t="shared" si="3"/>
        <v/>
      </c>
    </row>
    <row r="23" spans="1:9" ht="25.5" customHeight="1" x14ac:dyDescent="0.25">
      <c r="A23" s="49"/>
      <c r="B23" s="49"/>
      <c r="C23" s="63"/>
      <c r="D23" s="64"/>
      <c r="E23" s="53"/>
      <c r="F23" s="49"/>
      <c r="G23" s="49"/>
      <c r="H23" s="51" t="str">
        <f t="shared" si="3"/>
        <v/>
      </c>
    </row>
    <row r="24" spans="1:9" ht="25.5" customHeight="1" x14ac:dyDescent="0.25">
      <c r="A24" s="49"/>
      <c r="B24" s="49"/>
      <c r="C24" s="63"/>
      <c r="D24" s="64"/>
      <c r="E24" s="53"/>
      <c r="F24" s="49"/>
      <c r="G24" s="49"/>
      <c r="H24" s="51" t="str">
        <f t="shared" si="3"/>
        <v/>
      </c>
    </row>
    <row r="25" spans="1:9" ht="25.5" customHeight="1" x14ac:dyDescent="0.25">
      <c r="A25" s="49"/>
      <c r="B25" s="49"/>
      <c r="C25" s="63"/>
      <c r="D25" s="64"/>
      <c r="E25" s="53"/>
      <c r="F25" s="49"/>
      <c r="G25" s="49"/>
      <c r="H25" s="51" t="str">
        <f t="shared" si="3"/>
        <v/>
      </c>
    </row>
    <row r="26" spans="1:9" ht="25.5" customHeight="1" x14ac:dyDescent="0.25">
      <c r="A26" s="49"/>
      <c r="B26" s="49"/>
      <c r="C26" s="63"/>
      <c r="D26" s="64"/>
      <c r="E26" s="53"/>
      <c r="F26" s="49"/>
      <c r="G26" s="49"/>
      <c r="H26" s="51" t="str">
        <f t="shared" si="3"/>
        <v/>
      </c>
    </row>
    <row r="27" spans="1:9" ht="25.5" customHeight="1" x14ac:dyDescent="0.25">
      <c r="A27" s="49"/>
      <c r="B27" s="49"/>
      <c r="C27" s="63"/>
      <c r="D27" s="64"/>
      <c r="E27" s="53"/>
      <c r="F27" s="49"/>
      <c r="G27" s="49"/>
      <c r="H27" s="51" t="str">
        <f t="shared" si="3"/>
        <v/>
      </c>
    </row>
    <row r="28" spans="1:9" ht="25.5" customHeight="1" x14ac:dyDescent="0.25">
      <c r="A28" s="49"/>
      <c r="B28" s="49"/>
      <c r="C28" s="63"/>
      <c r="D28" s="64"/>
      <c r="E28" s="53"/>
      <c r="F28" s="49"/>
      <c r="G28" s="49"/>
      <c r="H28" s="51" t="str">
        <f t="shared" si="3"/>
        <v/>
      </c>
    </row>
    <row r="29" spans="1:9" ht="25.5" customHeight="1" x14ac:dyDescent="0.25">
      <c r="A29" s="49"/>
      <c r="B29" s="49"/>
      <c r="C29" s="63"/>
      <c r="D29" s="64"/>
      <c r="E29" s="53"/>
      <c r="F29" s="49"/>
      <c r="G29" s="49"/>
      <c r="H29" s="51" t="str">
        <f t="shared" si="3"/>
        <v/>
      </c>
    </row>
    <row r="30" spans="1:9" ht="25.5" customHeight="1" x14ac:dyDescent="0.25">
      <c r="A30" s="49"/>
      <c r="B30" s="49"/>
      <c r="C30" s="63"/>
      <c r="D30" s="64"/>
      <c r="E30" s="53"/>
      <c r="F30" s="49"/>
      <c r="G30" s="49"/>
      <c r="H30" s="51" t="str">
        <f t="shared" si="3"/>
        <v/>
      </c>
    </row>
    <row r="31" spans="1:9" ht="25.5" customHeight="1" x14ac:dyDescent="0.25">
      <c r="A31" s="49"/>
      <c r="B31" s="49"/>
      <c r="C31" s="63"/>
      <c r="D31" s="64"/>
      <c r="E31" s="53"/>
      <c r="F31" s="49"/>
      <c r="G31" s="49"/>
      <c r="H31" s="51" t="str">
        <f t="shared" si="3"/>
        <v/>
      </c>
    </row>
  </sheetData>
  <protectedRanges>
    <protectedRange sqref="B18:C18" name="Vahemik1_2"/>
    <protectedRange sqref="B14:C14 B15:C17" name="Vahemik1"/>
    <protectedRange sqref="B19:C19" name="Vahemik1_1"/>
    <protectedRange sqref="B6:B11 B13" name="Vahemik1_4"/>
    <protectedRange sqref="C6:C11 C13" name="Vahemik1_6"/>
    <protectedRange sqref="B12:C12" name="Vahemik1_5"/>
  </protectedRanges>
  <sortState ref="B6:C21">
    <sortCondition ref="C6:C21"/>
  </sortState>
  <mergeCells count="1">
    <mergeCell ref="A2:C2"/>
  </mergeCells>
  <pageMargins left="0.7" right="0.38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9</vt:i4>
      </vt:variant>
      <vt:variant>
        <vt:lpstr>Nimega vahemikud</vt:lpstr>
      </vt:variant>
      <vt:variant>
        <vt:i4>6</vt:i4>
      </vt:variant>
    </vt:vector>
  </HeadingPairs>
  <TitlesOfParts>
    <vt:vector size="15" baseType="lpstr">
      <vt:lpstr>HR 2016</vt:lpstr>
      <vt:lpstr>Allirahu 2016</vt:lpstr>
      <vt:lpstr>Roja16</vt:lpstr>
      <vt:lpstr>ABRUKA 2016</vt:lpstr>
      <vt:lpstr>RUHNU 2016</vt:lpstr>
      <vt:lpstr>LÜHIRADA</vt:lpstr>
      <vt:lpstr>KOLMAPÄEVAKUD</vt:lpstr>
      <vt:lpstr>KOKKU</vt:lpstr>
      <vt:lpstr>ToT LYS</vt:lpstr>
      <vt:lpstr>'ABRUKA 2016'!Prindiala</vt:lpstr>
      <vt:lpstr>'Allirahu 2016'!Prindiala</vt:lpstr>
      <vt:lpstr>'HR 2016'!Prindiala</vt:lpstr>
      <vt:lpstr>Roja16!Prindiala</vt:lpstr>
      <vt:lpstr>'RUHNU 2016'!Prindiala</vt:lpstr>
      <vt:lpstr>'ToT LYS'!Prindiala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Priit Kuusk</dc:creator>
  <cp:lastModifiedBy>Kassa</cp:lastModifiedBy>
  <cp:lastPrinted>2016-09-15T17:45:25Z</cp:lastPrinted>
  <dcterms:created xsi:type="dcterms:W3CDTF">2016-05-15T18:40:51Z</dcterms:created>
  <dcterms:modified xsi:type="dcterms:W3CDTF">2016-11-03T08:05:01Z</dcterms:modified>
</cp:coreProperties>
</file>